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11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4.xml"/>
  <Override ContentType="application/vnd.openxmlformats-officedocument.drawingml.chart+xml" PartName="/xl/charts/chart9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-tables-paper-1" sheetId="1" r:id="rId4"/>
    <sheet state="visible" name="paper2-final-full-tables" sheetId="2" r:id="rId5"/>
    <sheet state="visible" name="paper2-tables-for-report" sheetId="3" r:id="rId6"/>
    <sheet state="visible" name="paper1-data-tables" sheetId="4" r:id="rId7"/>
    <sheet state="visible" name="paper 1-data-with%" sheetId="5" r:id="rId8"/>
    <sheet state="visible" name="paper 2-data-tables" sheetId="6" r:id="rId9"/>
    <sheet state="visible" name="paper2-data-with%" sheetId="7" r:id="rId10"/>
  </sheets>
  <definedNames/>
  <calcPr/>
  <extLst>
    <ext uri="GoogleSheetsCustomDataVersion2">
      <go:sheetsCustomData xmlns:go="http://customooxmlschemas.google.com/" r:id="rId11" roundtripDataChecksum="nC69efcxwICVGLas1m4oo5vJDlL7us5suIJ9u5EGWQw="/>
    </ext>
  </extLst>
</workbook>
</file>

<file path=xl/sharedStrings.xml><?xml version="1.0" encoding="utf-8"?>
<sst xmlns="http://schemas.openxmlformats.org/spreadsheetml/2006/main" count="4946" uniqueCount="532">
  <si>
    <t>TET Applicant and Performance analysis</t>
  </si>
  <si>
    <t>Table 1: TET Primary Teacher applicants and performance overall by college type and candidate type (paper 1). Total number of applicants appearing approximate 300,000</t>
  </si>
  <si>
    <t>Government other TE Institutions</t>
  </si>
  <si>
    <t>Paper 1</t>
  </si>
  <si>
    <t>Overall proportion of candidates by social category</t>
  </si>
  <si>
    <t>proportion of applicants who qualified by social category</t>
  </si>
  <si>
    <t>Self Financed Institutions</t>
  </si>
  <si>
    <t>Aided Institutions</t>
  </si>
  <si>
    <t>DIETs</t>
  </si>
  <si>
    <t>Govt. CTEs or IASEs</t>
  </si>
  <si>
    <t>Govt. Central University Education Departments</t>
  </si>
  <si>
    <t>Govt. State University Education Departments</t>
  </si>
  <si>
    <t>Government Tribal Welfare TE Institutions</t>
  </si>
  <si>
    <t>Government Other</t>
  </si>
  <si>
    <t>Government Distance Education Programmes</t>
  </si>
  <si>
    <t>1.1 proportion of applicants by institution type</t>
  </si>
  <si>
    <t>1.2 Proportion of candidates applicants by social category and institutional type</t>
  </si>
  <si>
    <t>female</t>
  </si>
  <si>
    <t>SC/ST/PWD</t>
  </si>
  <si>
    <t>BC</t>
  </si>
  <si>
    <t>General</t>
  </si>
  <si>
    <t>1.3 Proportion of qualifying to applicants by institution type</t>
  </si>
  <si>
    <t>1.4 proportionate distribution of all qualifying candidates overall by institution type</t>
  </si>
  <si>
    <t>1.5 social category wise proportion of qualifying to applicants by institutional type</t>
  </si>
  <si>
    <t xml:space="preserve">      </t>
  </si>
  <si>
    <t>2. Overall performance Mean score and  Standard Deviation of candidates qualifying and not qualifying by Institutional type and social category (max 150)</t>
  </si>
  <si>
    <t>passing mark (max 150)</t>
  </si>
  <si>
    <t xml:space="preserve">Overall </t>
  </si>
  <si>
    <t>2.1 Qualified</t>
  </si>
  <si>
    <t>78 (11)</t>
  </si>
  <si>
    <t>77 (11)</t>
  </si>
  <si>
    <t>80 (11)</t>
  </si>
  <si>
    <t>86 (11)</t>
  </si>
  <si>
    <t>81 (11)</t>
  </si>
  <si>
    <t>83 (8)</t>
  </si>
  <si>
    <t>80 (13)</t>
  </si>
  <si>
    <t>72 (9)</t>
  </si>
  <si>
    <t>-</t>
  </si>
  <si>
    <t xml:space="preserve">SC/ST/PWD </t>
  </si>
  <si>
    <t>71  (9)</t>
  </si>
  <si>
    <t>70 (9)</t>
  </si>
  <si>
    <t>78 (12)</t>
  </si>
  <si>
    <t>73 (10)</t>
  </si>
  <si>
    <t>71 (8)</t>
  </si>
  <si>
    <t>72 (10)</t>
  </si>
  <si>
    <t>84 (8)</t>
  </si>
  <si>
    <t>89 (10)</t>
  </si>
  <si>
    <t>85 (8)</t>
  </si>
  <si>
    <t>84 (6)</t>
  </si>
  <si>
    <t>85 (9)</t>
  </si>
  <si>
    <t>.</t>
  </si>
  <si>
    <t>97 (6)</t>
  </si>
  <si>
    <t>96 (6)</t>
  </si>
  <si>
    <t>97 (7)</t>
  </si>
  <si>
    <t>98 (8)</t>
  </si>
  <si>
    <t>98 (6)</t>
  </si>
  <si>
    <t>101 (7)</t>
  </si>
  <si>
    <t>100 (7)</t>
  </si>
  <si>
    <t>95 (6)</t>
  </si>
  <si>
    <t>all</t>
  </si>
  <si>
    <t>79 (11)</t>
  </si>
  <si>
    <t>86 (12)</t>
  </si>
  <si>
    <t>82 (9)</t>
  </si>
  <si>
    <t>79 (13)</t>
  </si>
  <si>
    <t>2.2 not qualified</t>
  </si>
  <si>
    <t>59 (10)</t>
  </si>
  <si>
    <t>62 (10)</t>
  </si>
  <si>
    <t>64 (10)</t>
  </si>
  <si>
    <t>63 (10)</t>
  </si>
  <si>
    <t>63 (9)</t>
  </si>
  <si>
    <t>58 (10)</t>
  </si>
  <si>
    <t>52 (6)</t>
  </si>
  <si>
    <t>60 (11)</t>
  </si>
  <si>
    <t>51 (6)</t>
  </si>
  <si>
    <t>52 (7)</t>
  </si>
  <si>
    <t>53 (6)</t>
  </si>
  <si>
    <t>50 (7)</t>
  </si>
  <si>
    <t>51 (6</t>
  </si>
  <si>
    <t>52 (6</t>
  </si>
  <si>
    <t>60 (9)</t>
  </si>
  <si>
    <t>63 (8)</t>
  </si>
  <si>
    <t>64 (8)</t>
  </si>
  <si>
    <t>59 (9)</t>
  </si>
  <si>
    <t>61 (10)</t>
  </si>
  <si>
    <t>67 (12)</t>
  </si>
  <si>
    <t>70 (12)</t>
  </si>
  <si>
    <t>72 (12)</t>
  </si>
  <si>
    <t>73 (11)</t>
  </si>
  <si>
    <t>71 (11)</t>
  </si>
  <si>
    <t>65 (11)</t>
  </si>
  <si>
    <t>67 (13)</t>
  </si>
  <si>
    <t xml:space="preserve">Source: authors based on  TET 21-22 data from a state, </t>
  </si>
  <si>
    <t xml:space="preserve">3. Section wise performance mean Score and Standard Deviation of candidates qualifying and not qualifying by institution type and social category </t>
  </si>
  <si>
    <t>3.1 Language (regional) (Max 30)</t>
  </si>
  <si>
    <t>qualified</t>
  </si>
  <si>
    <t>18 (4)</t>
  </si>
  <si>
    <t>17 (4)</t>
  </si>
  <si>
    <t>20 (3)</t>
  </si>
  <si>
    <t>18 (3)</t>
  </si>
  <si>
    <t>16 (4)</t>
  </si>
  <si>
    <t>18 (5)</t>
  </si>
  <si>
    <t>15 (4)</t>
  </si>
  <si>
    <t>16 (5)</t>
  </si>
  <si>
    <t>19 (3)</t>
  </si>
  <si>
    <t>19 (4)</t>
  </si>
  <si>
    <t>21 (3)</t>
  </si>
  <si>
    <t>20 (4)</t>
  </si>
  <si>
    <t>22 (4)</t>
  </si>
  <si>
    <t>not qualified</t>
  </si>
  <si>
    <t>13 (4)</t>
  </si>
  <si>
    <t>14 (3)</t>
  </si>
  <si>
    <t>14 (4)</t>
  </si>
  <si>
    <t>10 (3)</t>
  </si>
  <si>
    <t>11 (3)</t>
  </si>
  <si>
    <t>12 (4)</t>
  </si>
  <si>
    <t>15 (5)</t>
  </si>
  <si>
    <t>3.2 Language (English) (Max 30)</t>
  </si>
  <si>
    <t>13 (3)</t>
  </si>
  <si>
    <t xml:space="preserve"> </t>
  </si>
  <si>
    <t>11 (4)</t>
  </si>
  <si>
    <t>16 (3)</t>
  </si>
  <si>
    <t>8 (2)</t>
  </si>
  <si>
    <t>8 (3)</t>
  </si>
  <si>
    <t>9 (3)</t>
  </si>
  <si>
    <t>12 (2)</t>
  </si>
  <si>
    <t>13 (5)</t>
  </si>
  <si>
    <t>3.3 Mathematics Content (max 24)</t>
  </si>
  <si>
    <t>10 (4)</t>
  </si>
  <si>
    <t>11 (5)</t>
  </si>
  <si>
    <t>12 (5)</t>
  </si>
  <si>
    <t>9 (4)</t>
  </si>
  <si>
    <t>9(4)</t>
  </si>
  <si>
    <t>11(4)</t>
  </si>
  <si>
    <t>8(4)</t>
  </si>
  <si>
    <t>10(4)</t>
  </si>
  <si>
    <t>7 (3)</t>
  </si>
  <si>
    <t>6 (3)</t>
  </si>
  <si>
    <t>8 (4)</t>
  </si>
  <si>
    <t>6 (2)</t>
  </si>
  <si>
    <t>7 (2)</t>
  </si>
  <si>
    <t>8(3)</t>
  </si>
  <si>
    <t>7(3)</t>
  </si>
  <si>
    <t>6(3)</t>
  </si>
  <si>
    <t>6 (1)</t>
  </si>
  <si>
    <t>9 (5)</t>
  </si>
  <si>
    <t>Table 2</t>
  </si>
  <si>
    <t>Passing mark aggregate out of 150</t>
  </si>
  <si>
    <t>%</t>
  </si>
  <si>
    <t>Gen</t>
  </si>
  <si>
    <t>OBC</t>
  </si>
  <si>
    <t>Table 2: TET Primary school teachers section  wise peformance (marks range and mean) of qualifying vs non qualifying candidates (Maximum 150)</t>
  </si>
  <si>
    <t>marks range</t>
  </si>
  <si>
    <t xml:space="preserve">% of qualifying applicants </t>
  </si>
  <si>
    <t>% of not qualifying applicants</t>
  </si>
  <si>
    <t>0-4.99</t>
  </si>
  <si>
    <t>5-9.99</t>
  </si>
  <si>
    <t>10-14.99</t>
  </si>
  <si>
    <t>15-19.99</t>
  </si>
  <si>
    <t>20-24.99</t>
  </si>
  <si>
    <t>25-29.99</t>
  </si>
  <si>
    <t>30-34.99</t>
  </si>
  <si>
    <t>35-39.99</t>
  </si>
  <si>
    <t>40-44.99</t>
  </si>
  <si>
    <t>45-49.99</t>
  </si>
  <si>
    <t>50-54.99</t>
  </si>
  <si>
    <t>55-59.99</t>
  </si>
  <si>
    <t>60-64.99</t>
  </si>
  <si>
    <t>65-69.99</t>
  </si>
  <si>
    <t>70-74.99</t>
  </si>
  <si>
    <t>75-79.99</t>
  </si>
  <si>
    <t>80-84.99</t>
  </si>
  <si>
    <t>85-89.99</t>
  </si>
  <si>
    <t>90-94.99</t>
  </si>
  <si>
    <t>95-99.99</t>
  </si>
  <si>
    <t>100-104.99</t>
  </si>
  <si>
    <t>105-109.99</t>
  </si>
  <si>
    <t>110-114.99</t>
  </si>
  <si>
    <t>115-119.99</t>
  </si>
  <si>
    <t>120-124.99</t>
  </si>
  <si>
    <t>125-129.99</t>
  </si>
  <si>
    <t>130-134.99</t>
  </si>
  <si>
    <t>135-139.99</t>
  </si>
  <si>
    <t>140-144.99</t>
  </si>
  <si>
    <t>145-149.99/150</t>
  </si>
  <si>
    <t>mean</t>
  </si>
  <si>
    <t>SD</t>
  </si>
  <si>
    <t>Table 2.2 child Development (30 marks)</t>
  </si>
  <si>
    <t>Table 2.3 Regional Language (30 marks)</t>
  </si>
  <si>
    <t>Source Table: 6</t>
  </si>
  <si>
    <t>Marks range</t>
  </si>
  <si>
    <t>Child Development</t>
  </si>
  <si>
    <t>Regional Language</t>
  </si>
  <si>
    <t>English</t>
  </si>
  <si>
    <t>Mathematics Content Knowleldge (range of 0-24)</t>
  </si>
  <si>
    <t>EVS</t>
  </si>
  <si>
    <t>Table 2.3: English (30 marks)</t>
  </si>
  <si>
    <t>Table 2.4 Mathematics (content knowledge only: Q 91-114: 24 marks)</t>
  </si>
  <si>
    <t>Table 2.5 EVS (30 marks)</t>
  </si>
  <si>
    <t>Source Table 4 for figure</t>
  </si>
  <si>
    <t>Proportion of totalapplicants</t>
  </si>
  <si>
    <t xml:space="preserve">proportion of total qualifying applicants </t>
  </si>
  <si>
    <t>All</t>
  </si>
  <si>
    <t>Gender</t>
  </si>
  <si>
    <t>Female</t>
  </si>
  <si>
    <t>Social Category</t>
  </si>
  <si>
    <t>proportion of qualifying applicants</t>
  </si>
  <si>
    <t>Source Tables 5</t>
  </si>
  <si>
    <t>Propotional Distribution across PSTE institutional types</t>
  </si>
  <si>
    <t>Total Government Other</t>
  </si>
  <si>
    <t>Total/Overall</t>
  </si>
  <si>
    <t>Overall</t>
  </si>
  <si>
    <t>Applicants</t>
  </si>
  <si>
    <t>qualifying candidates</t>
  </si>
  <si>
    <t xml:space="preserve">Proportion of qualifying candidates to applicants from each institutional type </t>
  </si>
  <si>
    <t xml:space="preserve">Overall percentage qualifying TET </t>
  </si>
  <si>
    <t>N approximately 1.3 lakhs</t>
  </si>
  <si>
    <t>update number</t>
  </si>
  <si>
    <t>Table 1: TETScMath applicants and performance overall by college type and candidate type (paper 1). Total number of applicants appearing approximate 1,30,000</t>
  </si>
  <si>
    <t>paper 2 (math&amp;Sc)</t>
  </si>
  <si>
    <t>Overall proportions</t>
  </si>
  <si>
    <t>Self Financed</t>
  </si>
  <si>
    <t>AIDED</t>
  </si>
  <si>
    <t>GOVT-CTE or IASE</t>
  </si>
  <si>
    <t>GOVT-DIET</t>
  </si>
  <si>
    <t>GOVT-C-UNIV-DEPT</t>
  </si>
  <si>
    <t>GOVT-St-Univ-Dept</t>
  </si>
  <si>
    <t>Govt-Tri-Wel</t>
  </si>
  <si>
    <t>Govt-other</t>
  </si>
  <si>
    <t>GOVT-Univ-Distance</t>
  </si>
  <si>
    <t>attempted/appearing</t>
  </si>
  <si>
    <t>1.1 proportional distribution of applicants by institution type</t>
  </si>
  <si>
    <t>1.2 Applicant profile: by social category and institutional type</t>
  </si>
  <si>
    <t xml:space="preserve">overall proportions of candidates </t>
  </si>
  <si>
    <t>1.3 Proportional Distribution of qualifying candidates by institution type</t>
  </si>
  <si>
    <t xml:space="preserve">1.4 proportion of qualifying candidates to applicants from each institutional type </t>
  </si>
  <si>
    <t>overall proportion of qualifying candidates</t>
  </si>
  <si>
    <t>overall proportion of applicant candidates who qualify instituiontype wise</t>
  </si>
  <si>
    <t>1.5 Proportion of qualifying candidates, social category wise and institutional type wise</t>
  </si>
  <si>
    <t>Source:  Authors analysis based on TET 2021-22 data from one state</t>
  </si>
  <si>
    <t>mean score (SD)</t>
  </si>
  <si>
    <t>Qualified</t>
  </si>
  <si>
    <t>82 (11)</t>
  </si>
  <si>
    <t>88 (11)</t>
  </si>
  <si>
    <t>90 (9)</t>
  </si>
  <si>
    <t>76 (9)</t>
  </si>
  <si>
    <t>87 (13)</t>
  </si>
  <si>
    <t>79 (9)</t>
  </si>
  <si>
    <t>88 (13)</t>
  </si>
  <si>
    <t>TET paper 2 Science Mathematics</t>
  </si>
  <si>
    <t>TET paper 2 Social Sciences</t>
  </si>
  <si>
    <t>Table 1: TET SC&amp;Math Teacher applicants and performance overall by college type and candidate type (paper 2). Total number of applicants appearing approximate 1,30,000</t>
  </si>
  <si>
    <t>Table 1: TET SS Teacher applicants and performance overall by college type and candidate type (paper 2). Total number of applicants appearing approximate 1,30,000</t>
  </si>
  <si>
    <t>Government Other (*)</t>
  </si>
  <si>
    <t>1.1 Distribution of applicants by institution type</t>
  </si>
  <si>
    <t>Source: authors based on  TET 21-22 data from a state  (*) DIETs 1.5%; Central University Departments :0.3%) State University Departments: 0.4%; Tribal Wefare Deparmtnet 0.3%</t>
  </si>
  <si>
    <t>83 (12)</t>
  </si>
  <si>
    <t>85 (12)</t>
  </si>
  <si>
    <t>88 (12)</t>
  </si>
  <si>
    <t>74 (7)</t>
  </si>
  <si>
    <t>82 (13)</t>
  </si>
  <si>
    <t>75 (9)</t>
  </si>
  <si>
    <t>84 (13)</t>
  </si>
  <si>
    <t>2. TET  Paper 2 Sc-Maths Overall performance Mean score and  Standard Deviation of candidates qualifying and not qualifying by Institutional type and social category (max 150)</t>
  </si>
  <si>
    <t>2. TET  Paper 2 SS Overall performance Mean score and  Standard Deviation of candidates qualifying and not qualifying by Institutional type and social category (max 150)</t>
  </si>
  <si>
    <t>86 (8)</t>
  </si>
  <si>
    <t>87 (9)</t>
  </si>
  <si>
    <t>87 (6)</t>
  </si>
  <si>
    <t>90 (11)</t>
  </si>
  <si>
    <t>83 (7)</t>
  </si>
  <si>
    <t>98 (7)</t>
  </si>
  <si>
    <t>94 (4)</t>
  </si>
  <si>
    <t>103 (9)</t>
  </si>
  <si>
    <t>93 (3)</t>
  </si>
  <si>
    <t>101 (12)</t>
  </si>
  <si>
    <t>81.95 (10.86)</t>
  </si>
  <si>
    <t>86 (10)</t>
  </si>
  <si>
    <t>90 (10)</t>
  </si>
  <si>
    <t>82 (10)</t>
  </si>
  <si>
    <t>84 (12)</t>
  </si>
  <si>
    <t>not qualified Mean (SD)</t>
  </si>
  <si>
    <t>74 (10)</t>
  </si>
  <si>
    <t>78 (14)</t>
  </si>
  <si>
    <t>65 (9)</t>
  </si>
  <si>
    <t>69 (9)</t>
  </si>
  <si>
    <t>67 (9)</t>
  </si>
  <si>
    <t>69 (11)</t>
  </si>
  <si>
    <t>61 (11)</t>
  </si>
  <si>
    <t>67 (8)</t>
  </si>
  <si>
    <t>66 (10)</t>
  </si>
  <si>
    <t>87 (10)</t>
  </si>
  <si>
    <t>55 (5)</t>
  </si>
  <si>
    <t>54 (6)</t>
  </si>
  <si>
    <t>54 (5)</t>
  </si>
  <si>
    <t>54 (0)</t>
  </si>
  <si>
    <t>52 (5)</t>
  </si>
  <si>
    <t>53 (5)</t>
  </si>
  <si>
    <t>57 (4)</t>
  </si>
  <si>
    <t>53 (7)</t>
  </si>
  <si>
    <t>96 (5)</t>
  </si>
  <si>
    <t>95 (2)</t>
  </si>
  <si>
    <t>65 (7)</t>
  </si>
  <si>
    <t>67 (7)</t>
  </si>
  <si>
    <t>64 (5)</t>
  </si>
  <si>
    <t>65 (8)</t>
  </si>
  <si>
    <t>66 (7)</t>
  </si>
  <si>
    <t>83 (13)</t>
  </si>
  <si>
    <t>74 (9)</t>
  </si>
  <si>
    <t>76 (10)</t>
  </si>
  <si>
    <t>76 (8)</t>
  </si>
  <si>
    <t>76 (11)</t>
  </si>
  <si>
    <t>69 (12)</t>
  </si>
  <si>
    <t>75 (10)</t>
  </si>
  <si>
    <t>73 (12)</t>
  </si>
  <si>
    <t>68 (9)</t>
  </si>
  <si>
    <t>65 (10)</t>
  </si>
  <si>
    <t>66 (8)</t>
  </si>
  <si>
    <t>60 (10)</t>
  </si>
  <si>
    <t>Language (regional) mean score (SD) (Q 31-60)</t>
  </si>
  <si>
    <t>61 (9)</t>
  </si>
  <si>
    <t>62 (9)</t>
  </si>
  <si>
    <t>22 (3)</t>
  </si>
  <si>
    <t>21 (4)</t>
  </si>
  <si>
    <t>24 (3)</t>
  </si>
  <si>
    <t>65 (12)</t>
  </si>
  <si>
    <t>70  (11)</t>
  </si>
  <si>
    <t>68 (10)</t>
  </si>
  <si>
    <t>21  (4)</t>
  </si>
  <si>
    <t>22  (3)</t>
  </si>
  <si>
    <t>24 (2)</t>
  </si>
  <si>
    <t>22 (2)</t>
  </si>
  <si>
    <t>23  (3)</t>
  </si>
  <si>
    <t>23  (4)</t>
  </si>
  <si>
    <t>Source: authors based on TET 21-22 data from a state,</t>
  </si>
  <si>
    <t>24  (3)</t>
  </si>
  <si>
    <t>23 (3)</t>
  </si>
  <si>
    <t>26  (3)</t>
  </si>
  <si>
    <t>22 (5)</t>
  </si>
  <si>
    <t>24 (4)</t>
  </si>
  <si>
    <t xml:space="preserve">3.  TET  Paper 2 Sc-MathsSection wise performance mean Score and Standard Deviation of candidates qualifying and not qualifying by institution type and social category </t>
  </si>
  <si>
    <t xml:space="preserve">2. TET  Paper 2 SS Section wise performance mean Score and Standard Deviation of candidates qualifying and not qualifying by institution type and social category </t>
  </si>
  <si>
    <t>18  (4)</t>
  </si>
  <si>
    <t>18  (3)</t>
  </si>
  <si>
    <t>19  (4)</t>
  </si>
  <si>
    <t>17  (3)</t>
  </si>
  <si>
    <t>17  (4)</t>
  </si>
  <si>
    <t>15  (4)</t>
  </si>
  <si>
    <t>15  (3)</t>
  </si>
  <si>
    <t>14  (4)</t>
  </si>
  <si>
    <t>16 (0)</t>
  </si>
  <si>
    <t>15  (2)</t>
  </si>
  <si>
    <t>16  (3)</t>
  </si>
  <si>
    <t>20  (4)</t>
  </si>
  <si>
    <t>21  (2)</t>
  </si>
  <si>
    <t>17  (5)</t>
  </si>
  <si>
    <t>19  (3)</t>
  </si>
  <si>
    <t>Language (English) mean Score (Q 61-90)</t>
  </si>
  <si>
    <t>25 (3)</t>
  </si>
  <si>
    <t>15 (3)</t>
  </si>
  <si>
    <t>12 (3)</t>
  </si>
  <si>
    <t>17 (3)</t>
  </si>
  <si>
    <t>17 (5)</t>
  </si>
  <si>
    <t>10  (3)</t>
  </si>
  <si>
    <t>12  (4)</t>
  </si>
  <si>
    <t>11  (3)</t>
  </si>
  <si>
    <t>11  (4)</t>
  </si>
  <si>
    <t>9  (3)</t>
  </si>
  <si>
    <t>3  (0)</t>
  </si>
  <si>
    <t>9  (2)</t>
  </si>
  <si>
    <t>8  (3)</t>
  </si>
  <si>
    <t>8  (4)</t>
  </si>
  <si>
    <t>maths content mean score (SD) (Q 91-114)</t>
  </si>
  <si>
    <t>13 (6)</t>
  </si>
  <si>
    <t>10 (5)</t>
  </si>
  <si>
    <t>14 (5)</t>
  </si>
  <si>
    <t>9 (2)</t>
  </si>
  <si>
    <t>16  (5)</t>
  </si>
  <si>
    <t>12 (6)</t>
  </si>
  <si>
    <t>6  (2)</t>
  </si>
  <si>
    <t>9 (0)</t>
  </si>
  <si>
    <t>5 (2)</t>
  </si>
  <si>
    <t>9  (4)</t>
  </si>
  <si>
    <t>revised and consolidated version of table 1</t>
  </si>
  <si>
    <t>Science and mathematics</t>
  </si>
  <si>
    <t>social Scienes</t>
  </si>
  <si>
    <t>Table 5.1: Analysis of performance for all candidates appearing for Paper 2 (math/Science)</t>
  </si>
  <si>
    <t>Table 8: Analysis of performance for all candidates appearing for Paper 3 (social science)</t>
  </si>
  <si>
    <t>All candidates</t>
  </si>
  <si>
    <t>% qualifying</t>
  </si>
  <si>
    <t>% not qualifying</t>
  </si>
  <si>
    <t>Total (over 150 marks)</t>
  </si>
  <si>
    <t>Table 5.2 Performance on mathematics content knowledge items 91-114 (part 4a)  ie max marks 24</t>
  </si>
  <si>
    <t>Table 1.2.5 performance of qualifying candidates in Science-Mathematics and Social science</t>
  </si>
  <si>
    <t>Marks range in % (150 items for overall performance and 24 items for mathematics)</t>
  </si>
  <si>
    <t>Sceince-mathematics qualifying candidates</t>
  </si>
  <si>
    <t>Social science qualifying candidates</t>
  </si>
  <si>
    <t>% of qualifying candidates in marks range (150 items)</t>
  </si>
  <si>
    <t>%qualifying candidates with maths content knowledge marks in range  (24items)</t>
  </si>
  <si>
    <t>Notes</t>
  </si>
  <si>
    <t>Less than 40%</t>
  </si>
  <si>
    <t>Approximately 40%</t>
  </si>
  <si>
    <t>40% of candidates qualifying in the TET for maths and science scored less than 40% in mathematics component.</t>
  </si>
  <si>
    <t>% of qualifying candidates in marks range</t>
  </si>
  <si>
    <t>40% -49.99%; pass percentage SC/ST/PWD: 40%</t>
  </si>
  <si>
    <t>Approximately 33.6%</t>
  </si>
  <si>
    <t>SC/ST/PWD overall mean: 71 (9)</t>
  </si>
  <si>
    <t>50%-59.99%; pass percentage BC:50%</t>
  </si>
  <si>
    <t>Overall mean 78 (52%)
BC mean 84 (8)</t>
  </si>
  <si>
    <t>60%-69.99%; passpercentage general: 60%</t>
  </si>
  <si>
    <t>Approximately 17.4%</t>
  </si>
  <si>
    <t>General category mean 97 (6)</t>
  </si>
  <si>
    <t>70%-79.99%</t>
  </si>
  <si>
    <t>80%-99.9%</t>
  </si>
  <si>
    <t>Approximately 8.6%</t>
  </si>
  <si>
    <t>Source: authors based on analysis of TET data as reported in table 2.</t>
  </si>
  <si>
    <t>Pass mark</t>
  </si>
  <si>
    <t>Marks range in %</t>
  </si>
  <si>
    <t>SC/ST/PWD: 60= 40%</t>
  </si>
  <si>
    <t>40% -49.99%</t>
  </si>
  <si>
    <t>BC: 75= 50%</t>
  </si>
  <si>
    <t>50%-59.99%</t>
  </si>
  <si>
    <t>General: 90=60%</t>
  </si>
  <si>
    <t>60%-69.99%</t>
  </si>
  <si>
    <t>Paper 2 (Science-mathematics)</t>
  </si>
  <si>
    <t>Paper 2 (Social Sciences)</t>
  </si>
  <si>
    <t>2. Sc and Mathematics qualifying and not qualifying candidates overall performance Mean score and  Standard Deviation by Institutional type and social category (max 150)</t>
  </si>
  <si>
    <t>2. SS qualifying and not qualifying candidates overall performance Mean score and  Standard Deviation by Institutional type and social category (max 150)</t>
  </si>
  <si>
    <t>3.Sc and Maths qualifying and not qualifying candidates Section wise performance mean Score and Standard Deviation  by institution type and social category</t>
  </si>
  <si>
    <t>3  SS qualifying and not qualifying candidates Section wise performance mean Score and Standard Deviation  by institution type and social category</t>
  </si>
  <si>
    <t>Comparative Performance in paper 2: science and mathematics and Social Science TET</t>
  </si>
  <si>
    <t>Table 4.2.2 Proportion of applicants qualifying based on their PSTE institution</t>
  </si>
  <si>
    <t>Rank Order</t>
  </si>
  <si>
    <t>Science-Mathematics</t>
  </si>
  <si>
    <t>Social sciences</t>
  </si>
  <si>
    <t>overall</t>
  </si>
  <si>
    <t>IASEs CTEs</t>
  </si>
  <si>
    <t>University Distance TE programmes</t>
  </si>
  <si>
    <t>State overall</t>
  </si>
  <si>
    <t>applicants</t>
  </si>
  <si>
    <t>Social science</t>
  </si>
  <si>
    <t>applicant pool</t>
  </si>
  <si>
    <t>pass %</t>
  </si>
  <si>
    <t>qualifying pool</t>
  </si>
  <si>
    <t>Primary teacher</t>
  </si>
  <si>
    <t>Science-mathematics teacher</t>
  </si>
  <si>
    <t>social science teacher</t>
  </si>
  <si>
    <t>Table 1.3 frequency table of performance of institutions based on percentage of qualifying candidates appearing from each institution</t>
  </si>
  <si>
    <t>college type</t>
  </si>
  <si>
    <t>secondary school/subject teacher</t>
  </si>
  <si>
    <t>% of candidates from respective instittuion qualifying in TET</t>
  </si>
  <si>
    <t>aided</t>
  </si>
  <si>
    <t>Govt-DIET</t>
  </si>
  <si>
    <t>Govt-CTEorIASE</t>
  </si>
  <si>
    <t>Govt-St-Univ-Dept</t>
  </si>
  <si>
    <t>Govt-St-Univ-Dist</t>
  </si>
  <si>
    <t>Govt-C-Univ-dept</t>
  </si>
  <si>
    <t>Govt-C-Univ-dist</t>
  </si>
  <si>
    <t>Self Financed Colleges</t>
  </si>
  <si>
    <t>Grand Total</t>
  </si>
  <si>
    <t>% of institutiions by overall pass percentage falling into relevant class</t>
  </si>
  <si>
    <t>notes</t>
  </si>
  <si>
    <t>0-9.9</t>
  </si>
  <si>
    <t>10-19.9</t>
  </si>
  <si>
    <t>20-29.9</t>
  </si>
  <si>
    <t>30-39.9</t>
  </si>
  <si>
    <t>40-49.9</t>
  </si>
  <si>
    <t>50-59.9</t>
  </si>
  <si>
    <t>100% of CTEs and IASEs, 72% of all govt or govt aided institutions; 45% of Self financed institutions</t>
  </si>
  <si>
    <t>60-69.9</t>
  </si>
  <si>
    <t>70-79.9</t>
  </si>
  <si>
    <t>80-89.9</t>
  </si>
  <si>
    <t>Primary school generalist techer</t>
  </si>
  <si>
    <t xml:space="preserve"> 100% DIETs; 60% govt or govt aided programmes; 7% self financed institutions; </t>
  </si>
  <si>
    <t>Source: TET data, analysis authors; data pertaining to institutions where there were between 1 and 4 candidates only appearing were left out.  Data from 57 institutions for paper 1 and 106 institutions for paper 2 has been excluded.</t>
  </si>
  <si>
    <t>Table 1: TET Primary Teacher applicants and performance overall by college type and candidate type (paper 1)</t>
  </si>
  <si>
    <t>N</t>
  </si>
  <si>
    <t>Not qualified</t>
  </si>
  <si>
    <r>
      <rPr>
        <rFont val="Arial"/>
        <b/>
        <color theme="1"/>
      </rPr>
      <t>Table 2: TET Primary school</t>
    </r>
    <r>
      <rPr>
        <rFont val="Arial"/>
        <color theme="1"/>
      </rPr>
      <t xml:space="preserve"> teachers section  wise peformance (marks range and mean) of qualifying vs non qualifying candidates</t>
    </r>
  </si>
  <si>
    <t>Table 2.1 Overall (150 marks)</t>
  </si>
  <si>
    <t>qualifying</t>
  </si>
  <si>
    <t>not qualifying</t>
  </si>
  <si>
    <t>Number of unique colleges from where students have attempted paper 1</t>
  </si>
  <si>
    <t xml:space="preserve">No of colleges where pass percentage is less than State average: </t>
  </si>
  <si>
    <t>Table 3: College Wise performance</t>
  </si>
  <si>
    <t>College type</t>
  </si>
  <si>
    <t>College ID</t>
  </si>
  <si>
    <t>No attempting</t>
  </si>
  <si>
    <t>no. qualifying</t>
  </si>
  <si>
    <t>subject content knowledge</t>
  </si>
  <si>
    <t>pedagogical knowledge</t>
  </si>
  <si>
    <t>proportion of candidates by social category</t>
  </si>
  <si>
    <t>proportion of self financed institut TE students by social category</t>
  </si>
  <si>
    <t>proportion of aided institute TE students by social category</t>
  </si>
  <si>
    <t>proportion of DIET TE students by social category</t>
  </si>
  <si>
    <t>Govt other</t>
  </si>
  <si>
    <t>proportion of other-government TE institute students by social category</t>
  </si>
  <si>
    <t>proportion of distance education TE students by social category</t>
  </si>
  <si>
    <r>
      <rPr>
        <rFont val="Arial"/>
        <b/>
        <color theme="1"/>
      </rPr>
      <t>Table 2: TET Primary school</t>
    </r>
    <r>
      <rPr>
        <rFont val="Arial"/>
        <color theme="1"/>
      </rPr>
      <t xml:space="preserve"> teachers section  wise peformance (marks range and mean) of qualifying vs non qualifying candidates</t>
    </r>
  </si>
  <si>
    <t xml:space="preserve">proportion of total Self financed TE students </t>
  </si>
  <si>
    <t xml:space="preserve">proportion of total aided TE students </t>
  </si>
  <si>
    <t xml:space="preserve">proportion ofother government TE students </t>
  </si>
  <si>
    <t xml:space="preserve">proportion of total DistanceTE students </t>
  </si>
  <si>
    <t>proportion of students from respective institutional type among all qualified candidates</t>
  </si>
  <si>
    <t>Table 4: TET Subject Teacher (TGT); Maths,Science applicants and performance overall by college type and candidate type (paper 2)</t>
  </si>
  <si>
    <t>% of qualifying students</t>
  </si>
  <si>
    <t>% of not qualifying students</t>
  </si>
  <si>
    <t>Table 7: TET Subject Teacher (TGT);Social Sciences applicants and performance overall by college type and candidate type (paper 3)</t>
  </si>
  <si>
    <t>paper 3 (Social Science)</t>
  </si>
  <si>
    <r>
      <rPr>
        <rFont val="Arial"/>
        <b/>
        <color theme="1"/>
      </rPr>
      <t>Table 8: Analysis of performance for all candidates appearing for Paper 3 (social science</t>
    </r>
    <r>
      <rPr>
        <rFont val="Arial"/>
        <b/>
        <color rgb="FFFF0000"/>
      </rPr>
      <t>)</t>
    </r>
  </si>
  <si>
    <t>84 (11)</t>
  </si>
  <si>
    <t>83 (15)</t>
  </si>
  <si>
    <t>77 (14)</t>
  </si>
  <si>
    <t>88 (9)</t>
  </si>
  <si>
    <t>83 (5)</t>
  </si>
  <si>
    <t>100 (3)</t>
  </si>
  <si>
    <t>78 (10</t>
  </si>
  <si>
    <t>85 (11)</t>
  </si>
  <si>
    <t>54 (4)</t>
  </si>
  <si>
    <t>49 (4)</t>
  </si>
  <si>
    <t>63 (14)</t>
  </si>
  <si>
    <t>66 (12)</t>
  </si>
  <si>
    <t>67 (14)</t>
  </si>
  <si>
    <t>64 (9)</t>
  </si>
  <si>
    <t>23 (4)</t>
  </si>
  <si>
    <t>13 (1)</t>
  </si>
  <si>
    <t>8 (1)</t>
  </si>
  <si>
    <t>Table 6: College Wise performance (maths/science)</t>
  </si>
  <si>
    <t>Table 9: College Wise performance (social sciences)</t>
  </si>
  <si>
    <t>Governmetn Other</t>
  </si>
  <si>
    <t>proportion of applicants who qualify  institution wise</t>
  </si>
  <si>
    <t>Proportion of all</t>
  </si>
  <si>
    <t>Proportion of category qualifying</t>
  </si>
  <si>
    <t>proportion of qualifying candidates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</si>
</sst>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33">
    <font>
      <sz val="10.0"/>
      <color rgb="FF000000"/>
      <name val="Arial"/>
      <scheme val="minor"/>
    </font>
    <font>
      <color theme="1"/>
      <name val="Arial"/>
    </font>
    <font>
      <sz val="8.0"/>
      <color theme="1"/>
      <name val="Arial"/>
    </font>
    <font>
      <b/>
      <color theme="1"/>
      <name val="Arial"/>
    </font>
    <font/>
    <font>
      <b/>
      <sz val="8.0"/>
      <color theme="1"/>
      <name val="Arial"/>
    </font>
    <font>
      <sz val="9.0"/>
      <color theme="1"/>
      <name val="Arial"/>
    </font>
    <font>
      <i/>
      <color theme="1"/>
      <name val="Arial"/>
    </font>
    <font>
      <color theme="1"/>
      <name val="Arial"/>
      <scheme val="minor"/>
    </font>
    <font>
      <sz val="7.0"/>
      <color theme="1"/>
      <name val="Arial"/>
    </font>
    <font>
      <sz val="13.0"/>
      <color theme="1"/>
      <name val="Arial"/>
    </font>
    <font>
      <b/>
      <sz val="11.0"/>
      <color rgb="FF000000"/>
      <name val="Calibri"/>
    </font>
    <font>
      <b/>
      <sz val="10.0"/>
      <color theme="1"/>
      <name val="Arial"/>
    </font>
    <font>
      <sz val="10.0"/>
      <color theme="1"/>
      <name val="Arial"/>
    </font>
    <font>
      <b/>
      <sz val="9.0"/>
      <color theme="1"/>
      <name val="Arial"/>
    </font>
    <font>
      <b/>
      <color rgb="FF000000"/>
      <name val="Arial"/>
    </font>
    <font>
      <color rgb="FF000000"/>
      <name val="Arial"/>
    </font>
    <font>
      <sz val="10.0"/>
      <color rgb="FF000000"/>
      <name val="Arial"/>
    </font>
    <font>
      <sz val="8.0"/>
      <color rgb="FF000000"/>
      <name val="Arial"/>
    </font>
    <font>
      <b/>
      <sz val="8.0"/>
      <color rgb="FF000000"/>
      <name val="Arial"/>
    </font>
    <font>
      <b/>
      <sz val="9.0"/>
      <color theme="1"/>
      <name val="Arial"/>
      <scheme val="minor"/>
    </font>
    <font>
      <sz val="8.0"/>
      <color theme="1"/>
      <name val="Arial"/>
      <scheme val="minor"/>
    </font>
    <font>
      <sz val="9.0"/>
      <color rgb="FF000000"/>
      <name val="Arial"/>
    </font>
    <font>
      <sz val="14.0"/>
      <color rgb="FF000000"/>
      <name val="Calibri"/>
    </font>
    <font>
      <sz val="11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>
      <sz val="9.0"/>
      <color theme="1"/>
      <name val="Calibri"/>
    </font>
    <font>
      <color rgb="FFFF0000"/>
      <name val="Arial"/>
    </font>
    <font>
      <color rgb="FF0000FF"/>
      <name val="Arial"/>
    </font>
    <font>
      <b/>
      <sz val="10.0"/>
      <color rgb="FF000000"/>
      <name val="Arial"/>
    </font>
    <font>
      <b/>
      <sz val="8.0"/>
      <color rgb="FF000000"/>
      <name val="Calibri"/>
    </font>
    <font>
      <sz val="10.0"/>
      <color rgb="FF1F1F1F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EA9999"/>
        <bgColor rgb="FFEA9999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999999"/>
        <bgColor rgb="FF999999"/>
      </patternFill>
    </fill>
    <fill>
      <patternFill patternType="solid">
        <fgColor rgb="FFB6D7A8"/>
        <bgColor rgb="FFB6D7A8"/>
      </patternFill>
    </fill>
    <fill>
      <patternFill patternType="solid">
        <fgColor rgb="FF666666"/>
        <bgColor rgb="FF666666"/>
      </patternFill>
    </fill>
    <fill>
      <patternFill patternType="solid">
        <fgColor rgb="FFD9D9D9"/>
        <bgColor rgb="FFD9D9D9"/>
      </patternFill>
    </fill>
    <fill>
      <patternFill patternType="solid">
        <fgColor rgb="FFEAD1DC"/>
        <bgColor rgb="FFEAD1DC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38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Font="1"/>
    <xf borderId="0" fillId="0" fontId="2" numFmtId="0" xfId="0" applyAlignment="1" applyFont="1">
      <alignment shrinkToFit="0" wrapText="1"/>
    </xf>
    <xf borderId="0" fillId="0" fontId="2" numFmtId="0" xfId="0" applyFont="1"/>
    <xf borderId="1" fillId="3" fontId="3" numFmtId="0" xfId="0" applyAlignment="1" applyBorder="1" applyFill="1" applyFont="1">
      <alignment shrinkToFit="0" wrapText="1"/>
    </xf>
    <xf borderId="2" fillId="0" fontId="4" numFmtId="0" xfId="0" applyBorder="1" applyFont="1"/>
    <xf borderId="3" fillId="0" fontId="4" numFmtId="0" xfId="0" applyBorder="1" applyFont="1"/>
    <xf borderId="0" fillId="0" fontId="1" numFmtId="0" xfId="0" applyAlignment="1" applyFont="1">
      <alignment shrinkToFit="0" wrapText="1"/>
    </xf>
    <xf borderId="4" fillId="3" fontId="1" numFmtId="0" xfId="0" applyAlignment="1" applyBorder="1" applyFont="1">
      <alignment shrinkToFit="0" vertical="top" wrapText="1"/>
    </xf>
    <xf borderId="1" fillId="3" fontId="5" numFmtId="0" xfId="0" applyAlignment="1" applyBorder="1" applyFont="1">
      <alignment horizontal="center" shrinkToFit="0" vertical="top" wrapText="1"/>
    </xf>
    <xf borderId="0" fillId="0" fontId="1" numFmtId="0" xfId="0" applyAlignment="1" applyFont="1">
      <alignment horizontal="left" shrinkToFit="0" vertical="bottom" wrapText="1"/>
    </xf>
    <xf borderId="4" fillId="3" fontId="6" numFmtId="0" xfId="0" applyAlignment="1" applyBorder="1" applyFont="1">
      <alignment horizontal="left" shrinkToFit="0" vertical="bottom" wrapText="1"/>
    </xf>
    <xf borderId="4" fillId="3" fontId="6" numFmtId="0" xfId="0" applyAlignment="1" applyBorder="1" applyFont="1">
      <alignment horizontal="left" shrinkToFit="0" textRotation="90" vertical="bottom" wrapText="1"/>
    </xf>
    <xf borderId="4" fillId="3" fontId="2" numFmtId="0" xfId="0" applyAlignment="1" applyBorder="1" applyFont="1">
      <alignment shrinkToFit="0" textRotation="90" wrapText="1"/>
    </xf>
    <xf borderId="4" fillId="3" fontId="2" numFmtId="0" xfId="0" applyAlignment="1" applyBorder="1" applyFont="1">
      <alignment horizontal="left" shrinkToFit="0" textRotation="90" vertical="bottom" wrapText="1"/>
    </xf>
    <xf borderId="4" fillId="3" fontId="3" numFmtId="0" xfId="0" applyAlignment="1" applyBorder="1" applyFont="1">
      <alignment shrinkToFit="0" wrapText="0"/>
    </xf>
    <xf borderId="4" fillId="3" fontId="1" numFmtId="9" xfId="0" applyAlignment="1" applyBorder="1" applyFont="1" applyNumberFormat="1">
      <alignment shrinkToFit="0" vertical="top" wrapText="1"/>
    </xf>
    <xf borderId="4" fillId="3" fontId="2" numFmtId="0" xfId="0" applyAlignment="1" applyBorder="1" applyFont="1">
      <alignment shrinkToFit="0" vertical="top" wrapText="1"/>
    </xf>
    <xf borderId="0" fillId="0" fontId="1" numFmtId="0" xfId="0" applyFont="1"/>
    <xf borderId="4" fillId="0" fontId="1" numFmtId="0" xfId="0" applyBorder="1" applyFont="1"/>
    <xf borderId="4" fillId="0" fontId="1" numFmtId="9" xfId="0" applyAlignment="1" applyBorder="1" applyFont="1" applyNumberFormat="1">
      <alignment horizontal="center"/>
    </xf>
    <xf borderId="4" fillId="0" fontId="1" numFmtId="164" xfId="0" applyAlignment="1" applyBorder="1" applyFont="1" applyNumberFormat="1">
      <alignment horizontal="center"/>
    </xf>
    <xf borderId="4" fillId="0" fontId="2" numFmtId="164" xfId="0" applyAlignment="1" applyBorder="1" applyFont="1" applyNumberFormat="1">
      <alignment horizontal="center"/>
    </xf>
    <xf borderId="4" fillId="4" fontId="3" numFmtId="0" xfId="0" applyBorder="1" applyFill="1" applyFont="1"/>
    <xf borderId="4" fillId="4" fontId="1" numFmtId="0" xfId="0" applyAlignment="1" applyBorder="1" applyFont="1">
      <alignment horizontal="center"/>
    </xf>
    <xf borderId="4" fillId="4" fontId="2" numFmtId="0" xfId="0" applyAlignment="1" applyBorder="1" applyFont="1">
      <alignment horizontal="center"/>
    </xf>
    <xf borderId="1" fillId="0" fontId="1" numFmtId="0" xfId="0" applyBorder="1" applyFont="1"/>
    <xf borderId="4" fillId="0" fontId="2" numFmtId="0" xfId="0" applyAlignment="1" applyBorder="1" applyFont="1">
      <alignment horizontal="center"/>
    </xf>
    <xf borderId="4" fillId="4" fontId="1" numFmtId="0" xfId="0" applyBorder="1" applyFont="1"/>
    <xf borderId="0" fillId="4" fontId="1" numFmtId="9" xfId="0" applyAlignment="1" applyFont="1" applyNumberFormat="1">
      <alignment horizontal="center" vertical="center"/>
    </xf>
    <xf borderId="4" fillId="4" fontId="1" numFmtId="9" xfId="0" applyAlignment="1" applyBorder="1" applyFont="1" applyNumberFormat="1">
      <alignment horizontal="center" vertical="center"/>
    </xf>
    <xf borderId="4" fillId="4" fontId="2" numFmtId="0" xfId="0" applyAlignment="1" applyBorder="1" applyFont="1">
      <alignment horizontal="center" vertical="center"/>
    </xf>
    <xf borderId="4" fillId="0" fontId="1" numFmtId="9" xfId="0" applyAlignment="1" applyBorder="1" applyFont="1" applyNumberFormat="1">
      <alignment horizontal="center" vertical="center"/>
    </xf>
    <xf borderId="4" fillId="0" fontId="2" numFmtId="9" xfId="0" applyAlignment="1" applyBorder="1" applyFont="1" applyNumberFormat="1">
      <alignment horizontal="center" vertical="center"/>
    </xf>
    <xf borderId="4" fillId="4" fontId="1" numFmtId="0" xfId="0" applyAlignment="1" applyBorder="1" applyFont="1">
      <alignment shrinkToFit="0" vertical="top" wrapText="0"/>
    </xf>
    <xf borderId="0" fillId="4" fontId="1" numFmtId="0" xfId="0" applyFont="1"/>
    <xf borderId="4" fillId="4" fontId="1" numFmtId="0" xfId="0" applyAlignment="1" applyBorder="1" applyFont="1">
      <alignment shrinkToFit="0" vertical="top" wrapText="1"/>
    </xf>
    <xf borderId="4" fillId="4" fontId="2" numFmtId="0" xfId="0" applyAlignment="1" applyBorder="1" applyFont="1">
      <alignment shrinkToFit="0" vertical="top" wrapText="1"/>
    </xf>
    <xf borderId="0" fillId="0" fontId="1" numFmtId="9" xfId="0" applyAlignment="1" applyFont="1" applyNumberFormat="1">
      <alignment horizontal="center" vertical="center"/>
    </xf>
    <xf borderId="4" fillId="0" fontId="1" numFmtId="9" xfId="0" applyAlignment="1" applyBorder="1" applyFont="1" applyNumberFormat="1">
      <alignment horizontal="center" shrinkToFit="0" vertical="center" wrapText="1"/>
    </xf>
    <xf borderId="4" fillId="0" fontId="1" numFmtId="164" xfId="0" applyAlignment="1" applyBorder="1" applyFont="1" applyNumberFormat="1">
      <alignment horizontal="center" shrinkToFit="0" vertical="center" wrapText="1"/>
    </xf>
    <xf borderId="4" fillId="0" fontId="2" numFmtId="164" xfId="0" applyAlignment="1" applyBorder="1" applyFont="1" applyNumberFormat="1">
      <alignment horizontal="center" shrinkToFit="0" vertical="center" wrapText="1"/>
    </xf>
    <xf borderId="3" fillId="0" fontId="1" numFmtId="9" xfId="0" applyAlignment="1" applyBorder="1" applyFont="1" applyNumberFormat="1">
      <alignment horizontal="center"/>
    </xf>
    <xf borderId="4" fillId="0" fontId="2" numFmtId="0" xfId="0" applyAlignment="1" applyBorder="1" applyFont="1">
      <alignment horizontal="center" vertical="center"/>
    </xf>
    <xf borderId="1" fillId="4" fontId="7" numFmtId="0" xfId="0" applyBorder="1" applyFont="1"/>
    <xf borderId="1" fillId="4" fontId="3" numFmtId="0" xfId="0" applyAlignment="1" applyBorder="1" applyFont="1">
      <alignment shrinkToFit="0" wrapText="1"/>
    </xf>
    <xf borderId="0" fillId="0" fontId="1" numFmtId="0" xfId="0" applyAlignment="1" applyFont="1">
      <alignment horizontal="left" textRotation="90" vertical="bottom"/>
    </xf>
    <xf borderId="4" fillId="4" fontId="3" numFmtId="0" xfId="0" applyAlignment="1" applyBorder="1" applyFont="1">
      <alignment horizontal="left" textRotation="90" vertical="bottom"/>
    </xf>
    <xf borderId="0" fillId="0" fontId="2" numFmtId="0" xfId="0" applyAlignment="1" applyFont="1">
      <alignment horizontal="left" shrinkToFit="0" textRotation="90" vertical="bottom" wrapText="1"/>
    </xf>
    <xf borderId="4" fillId="0" fontId="1" numFmtId="0" xfId="0" applyAlignment="1" applyBorder="1" applyFont="1">
      <alignment horizontal="center"/>
    </xf>
    <xf borderId="4" fillId="3" fontId="3" numFmtId="0" xfId="0" applyBorder="1" applyFont="1"/>
    <xf borderId="4" fillId="3" fontId="2" numFmtId="0" xfId="0" applyAlignment="1" applyBorder="1" applyFont="1">
      <alignment horizontal="center"/>
    </xf>
    <xf borderId="4" fillId="3" fontId="1" numFmtId="0" xfId="0" applyAlignment="1" applyBorder="1" applyFont="1">
      <alignment horizontal="center"/>
    </xf>
    <xf borderId="4" fillId="4" fontId="1" numFmtId="0" xfId="0" applyAlignment="1" applyBorder="1" applyFont="1">
      <alignment horizontal="center" textRotation="90" vertical="bottom"/>
    </xf>
    <xf borderId="4" fillId="3" fontId="6" numFmtId="0" xfId="0" applyAlignment="1" applyBorder="1" applyFont="1">
      <alignment horizontal="center" shrinkToFit="0" textRotation="90" vertical="bottom" wrapText="1"/>
    </xf>
    <xf borderId="4" fillId="4" fontId="3" numFmtId="0" xfId="0" applyAlignment="1" applyBorder="1" applyFont="1">
      <alignment horizontal="center"/>
    </xf>
    <xf borderId="4" fillId="3" fontId="1" numFmtId="0" xfId="0" applyBorder="1" applyFont="1"/>
    <xf borderId="4" fillId="5" fontId="2" numFmtId="0" xfId="0" applyAlignment="1" applyBorder="1" applyFill="1" applyFont="1">
      <alignment horizontal="center"/>
    </xf>
    <xf borderId="4" fillId="5" fontId="1" numFmtId="0" xfId="0" applyAlignment="1" applyBorder="1" applyFont="1">
      <alignment horizontal="center"/>
    </xf>
    <xf borderId="4" fillId="6" fontId="1" numFmtId="0" xfId="0" applyAlignment="1" applyBorder="1" applyFill="1" applyFont="1">
      <alignment horizontal="center"/>
    </xf>
    <xf borderId="4" fillId="5" fontId="1" numFmtId="0" xfId="0" applyBorder="1" applyFont="1"/>
    <xf borderId="4" fillId="0" fontId="8" numFmtId="0" xfId="0" applyBorder="1" applyFont="1"/>
    <xf borderId="4" fillId="0" fontId="2" numFmtId="0" xfId="0" applyBorder="1" applyFont="1"/>
    <xf borderId="4" fillId="0" fontId="2" numFmtId="0" xfId="0" applyAlignment="1" applyBorder="1" applyFont="1">
      <alignment readingOrder="0"/>
    </xf>
    <xf borderId="4" fillId="0" fontId="2" numFmtId="9" xfId="0" applyBorder="1" applyFont="1" applyNumberFormat="1"/>
    <xf borderId="0" fillId="0" fontId="1" numFmtId="10" xfId="0" applyFont="1" applyNumberFormat="1"/>
    <xf borderId="0" fillId="0" fontId="8" numFmtId="0" xfId="0" applyAlignment="1" applyFont="1">
      <alignment readingOrder="0"/>
    </xf>
    <xf borderId="0" fillId="0" fontId="1" numFmtId="0" xfId="0" applyAlignment="1" applyFont="1">
      <alignment shrinkToFit="0" wrapText="0"/>
    </xf>
    <xf borderId="1" fillId="0" fontId="1" numFmtId="0" xfId="0" applyAlignment="1" applyBorder="1" applyFont="1">
      <alignment shrinkToFit="0" wrapText="1"/>
    </xf>
    <xf borderId="4" fillId="0" fontId="1" numFmtId="0" xfId="0" applyAlignment="1" applyBorder="1" applyFont="1">
      <alignment shrinkToFit="0" wrapText="1"/>
    </xf>
    <xf borderId="5" fillId="0" fontId="1" numFmtId="0" xfId="0" applyBorder="1" applyFont="1"/>
    <xf borderId="6" fillId="0" fontId="4" numFmtId="0" xfId="0" applyBorder="1" applyFont="1"/>
    <xf borderId="7" fillId="0" fontId="4" numFmtId="0" xfId="0" applyBorder="1" applyFont="1"/>
    <xf borderId="4" fillId="6" fontId="1" numFmtId="0" xfId="0" applyBorder="1" applyFont="1"/>
    <xf borderId="5" fillId="6" fontId="1" numFmtId="0" xfId="0" applyBorder="1" applyFont="1"/>
    <xf borderId="0" fillId="0" fontId="9" numFmtId="0" xfId="0" applyFont="1"/>
    <xf borderId="0" fillId="0" fontId="10" numFmtId="0" xfId="0" applyFont="1"/>
    <xf borderId="4" fillId="0" fontId="2" numFmtId="0" xfId="0" applyAlignment="1" applyBorder="1" applyFont="1">
      <alignment shrinkToFit="0" wrapText="1"/>
    </xf>
    <xf borderId="0" fillId="0" fontId="1" numFmtId="0" xfId="0" applyAlignment="1" applyFont="1">
      <alignment horizontal="left" vertical="bottom"/>
    </xf>
    <xf borderId="4" fillId="4" fontId="5" numFmtId="0" xfId="0" applyAlignment="1" applyBorder="1" applyFont="1">
      <alignment horizontal="left" shrinkToFit="0" vertical="bottom" wrapText="0"/>
    </xf>
    <xf borderId="4" fillId="4" fontId="2" numFmtId="0" xfId="0" applyAlignment="1" applyBorder="1" applyFont="1">
      <alignment shrinkToFit="0" wrapText="1"/>
    </xf>
    <xf borderId="4" fillId="4" fontId="8" numFmtId="0" xfId="0" applyBorder="1" applyFont="1"/>
    <xf borderId="4" fillId="0" fontId="2" numFmtId="0" xfId="0" applyAlignment="1" applyBorder="1" applyFont="1">
      <alignment horizontal="center" shrinkToFit="0" wrapText="1"/>
    </xf>
    <xf borderId="4" fillId="0" fontId="2" numFmtId="9" xfId="0" applyAlignment="1" applyBorder="1" applyFont="1" applyNumberFormat="1">
      <alignment horizontal="center" shrinkToFit="0" wrapText="1"/>
    </xf>
    <xf borderId="4" fillId="0" fontId="2" numFmtId="9" xfId="0" applyAlignment="1" applyBorder="1" applyFont="1" applyNumberFormat="1">
      <alignment shrinkToFit="0" wrapText="1"/>
    </xf>
    <xf borderId="5" fillId="0" fontId="2" numFmtId="0" xfId="0" applyAlignment="1" applyBorder="1" applyFont="1">
      <alignment shrinkToFit="0" wrapText="1"/>
    </xf>
    <xf borderId="4" fillId="3" fontId="2" numFmtId="0" xfId="0" applyAlignment="1" applyBorder="1" applyFont="1">
      <alignment readingOrder="0" shrinkToFit="0" vertical="top" wrapText="1"/>
    </xf>
    <xf borderId="4" fillId="3" fontId="8" numFmtId="0" xfId="0" applyBorder="1" applyFont="1"/>
    <xf borderId="4" fillId="3" fontId="1" numFmtId="0" xfId="0" applyAlignment="1" applyBorder="1" applyFont="1">
      <alignment readingOrder="0" textRotation="90"/>
    </xf>
    <xf borderId="4" fillId="6" fontId="1" numFmtId="0" xfId="0" applyAlignment="1" applyBorder="1" applyFont="1">
      <alignment shrinkToFit="0" vertical="top" wrapText="1"/>
    </xf>
    <xf borderId="4" fillId="0" fontId="2" numFmtId="0" xfId="0" applyAlignment="1" applyBorder="1" applyFont="1">
      <alignment horizontal="left" readingOrder="0" shrinkToFit="0" wrapText="1"/>
    </xf>
    <xf borderId="4" fillId="0" fontId="1" numFmtId="9" xfId="0" applyBorder="1" applyFont="1" applyNumberFormat="1"/>
    <xf borderId="4" fillId="0" fontId="2" numFmtId="0" xfId="0" applyAlignment="1" applyBorder="1" applyFont="1">
      <alignment horizontal="left" readingOrder="0" shrinkToFit="0" vertical="center" wrapText="1"/>
    </xf>
    <xf borderId="4" fillId="0" fontId="2" numFmtId="0" xfId="0" applyAlignment="1" applyBorder="1" applyFont="1">
      <alignment horizontal="left" shrinkToFit="0" wrapText="1"/>
    </xf>
    <xf borderId="0" fillId="2" fontId="8" numFmtId="0" xfId="0" applyAlignment="1" applyFont="1">
      <alignment readingOrder="0"/>
    </xf>
    <xf borderId="1" fillId="2" fontId="3" numFmtId="0" xfId="0" applyAlignment="1" applyBorder="1" applyFont="1">
      <alignment shrinkToFit="0" wrapText="1"/>
    </xf>
    <xf borderId="0" fillId="6" fontId="3" numFmtId="0" xfId="0" applyAlignment="1" applyFont="1">
      <alignment shrinkToFit="0" wrapText="1"/>
    </xf>
    <xf borderId="0" fillId="6" fontId="1" numFmtId="0" xfId="0" applyAlignment="1" applyFont="1">
      <alignment shrinkToFit="0" vertical="top" wrapText="1"/>
    </xf>
    <xf borderId="0" fillId="3" fontId="1" numFmtId="0" xfId="0" applyFont="1"/>
    <xf borderId="0" fillId="6" fontId="6" numFmtId="0" xfId="0" applyAlignment="1" applyFont="1">
      <alignment horizontal="left" shrinkToFit="0" textRotation="90" vertical="bottom" wrapText="1"/>
    </xf>
    <xf borderId="4" fillId="3" fontId="3" numFmtId="0" xfId="0" applyAlignment="1" applyBorder="1" applyFont="1">
      <alignment readingOrder="0" shrinkToFit="0" wrapText="0"/>
    </xf>
    <xf borderId="4" fillId="0" fontId="1" numFmtId="9" xfId="0" applyAlignment="1" applyBorder="1" applyFont="1" applyNumberFormat="1">
      <alignment horizontal="center" readingOrder="0"/>
    </xf>
    <xf borderId="4" fillId="0" fontId="1" numFmtId="164" xfId="0" applyAlignment="1" applyBorder="1" applyFont="1" applyNumberFormat="1">
      <alignment horizontal="center" readingOrder="0"/>
    </xf>
    <xf borderId="0" fillId="6" fontId="1" numFmtId="164" xfId="0" applyAlignment="1" applyFont="1" applyNumberFormat="1">
      <alignment horizontal="center"/>
    </xf>
    <xf borderId="4" fillId="4" fontId="3" numFmtId="0" xfId="0" applyAlignment="1" applyBorder="1" applyFont="1">
      <alignment readingOrder="0"/>
    </xf>
    <xf borderId="0" fillId="6" fontId="1" numFmtId="0" xfId="0" applyAlignment="1" applyFont="1">
      <alignment horizontal="center"/>
    </xf>
    <xf borderId="0" fillId="6" fontId="1" numFmtId="9" xfId="0" applyAlignment="1" applyFont="1" applyNumberFormat="1">
      <alignment horizontal="center"/>
    </xf>
    <xf borderId="4" fillId="0" fontId="1" numFmtId="164" xfId="0" applyBorder="1" applyFont="1" applyNumberFormat="1"/>
    <xf borderId="4" fillId="0" fontId="1" numFmtId="10" xfId="0" applyBorder="1" applyFont="1" applyNumberFormat="1"/>
    <xf borderId="0" fillId="6" fontId="1" numFmtId="9" xfId="0" applyAlignment="1" applyFont="1" applyNumberFormat="1">
      <alignment horizontal="center" vertical="center"/>
    </xf>
    <xf borderId="4" fillId="0" fontId="1" numFmtId="9" xfId="0" applyAlignment="1" applyBorder="1" applyFont="1" applyNumberFormat="1">
      <alignment horizontal="center" readingOrder="0" vertical="center"/>
    </xf>
    <xf borderId="0" fillId="0" fontId="1" numFmtId="0" xfId="0" applyAlignment="1" applyFont="1">
      <alignment horizontal="center"/>
    </xf>
    <xf borderId="0" fillId="0" fontId="8" numFmtId="9" xfId="0" applyAlignment="1" applyFont="1" applyNumberFormat="1">
      <alignment horizontal="center" readingOrder="0"/>
    </xf>
    <xf borderId="0" fillId="0" fontId="8" numFmtId="164" xfId="0" applyAlignment="1" applyFont="1" applyNumberFormat="1">
      <alignment horizontal="center" readingOrder="0"/>
    </xf>
    <xf borderId="0" fillId="0" fontId="8" numFmtId="0" xfId="0" applyAlignment="1" applyFont="1">
      <alignment horizontal="center"/>
    </xf>
    <xf borderId="4" fillId="4" fontId="3" numFmtId="0" xfId="0" applyAlignment="1" applyBorder="1" applyFont="1">
      <alignment readingOrder="0" shrinkToFit="0" vertical="top" wrapText="0"/>
    </xf>
    <xf borderId="0" fillId="4" fontId="1" numFmtId="0" xfId="0" applyAlignment="1" applyFont="1">
      <alignment horizontal="center"/>
    </xf>
    <xf borderId="4" fillId="4" fontId="1" numFmtId="0" xfId="0" applyAlignment="1" applyBorder="1" applyFont="1">
      <alignment horizontal="center" shrinkToFit="0" vertical="top" wrapText="1"/>
    </xf>
    <xf borderId="4" fillId="4" fontId="2" numFmtId="0" xfId="0" applyAlignment="1" applyBorder="1" applyFont="1">
      <alignment horizontal="center" shrinkToFit="0" vertical="top" wrapText="1"/>
    </xf>
    <xf borderId="0" fillId="6" fontId="1" numFmtId="0" xfId="0" applyAlignment="1" applyFont="1">
      <alignment horizontal="center" shrinkToFit="0" vertical="top" wrapText="1"/>
    </xf>
    <xf borderId="0" fillId="6" fontId="1" numFmtId="10" xfId="0" applyAlignment="1" applyFont="1" applyNumberFormat="1">
      <alignment horizontal="center"/>
    </xf>
    <xf borderId="1" fillId="0" fontId="7" numFmtId="0" xfId="0" applyBorder="1" applyFont="1"/>
    <xf borderId="0" fillId="6" fontId="7" numFmtId="0" xfId="0" applyFont="1"/>
    <xf borderId="0" fillId="6" fontId="1" numFmtId="0" xfId="0" applyFont="1"/>
    <xf borderId="4" fillId="6" fontId="3" numFmtId="0" xfId="0" applyAlignment="1" applyBorder="1" applyFont="1">
      <alignment shrinkToFit="0" wrapText="1"/>
    </xf>
    <xf borderId="1" fillId="6" fontId="3" numFmtId="0" xfId="0" applyAlignment="1" applyBorder="1" applyFont="1">
      <alignment shrinkToFit="0" wrapText="1"/>
    </xf>
    <xf borderId="3" fillId="6" fontId="3" numFmtId="0" xfId="0" applyAlignment="1" applyBorder="1" applyFont="1">
      <alignment shrinkToFit="0" wrapText="1"/>
    </xf>
    <xf borderId="0" fillId="3" fontId="8" numFmtId="0" xfId="0" applyAlignment="1" applyFont="1">
      <alignment readingOrder="0"/>
    </xf>
    <xf borderId="8" fillId="3" fontId="3" numFmtId="0" xfId="0" applyAlignment="1" applyBorder="1" applyFont="1">
      <alignment readingOrder="0" shrinkToFit="0" wrapText="1"/>
    </xf>
    <xf borderId="8" fillId="0" fontId="4" numFmtId="0" xfId="0" applyBorder="1" applyFont="1"/>
    <xf borderId="9" fillId="0" fontId="4" numFmtId="0" xfId="0" applyBorder="1" applyFont="1"/>
    <xf borderId="1" fillId="3" fontId="3" numFmtId="0" xfId="0" applyAlignment="1" applyBorder="1" applyFont="1">
      <alignment readingOrder="0" shrinkToFit="0" wrapText="1"/>
    </xf>
    <xf borderId="4" fillId="3" fontId="6" numFmtId="0" xfId="0" applyAlignment="1" applyBorder="1" applyFont="1">
      <alignment horizontal="left" readingOrder="0" shrinkToFit="0" textRotation="90" vertical="bottom" wrapText="1"/>
    </xf>
    <xf borderId="4" fillId="0" fontId="8" numFmtId="9" xfId="0" applyBorder="1" applyFont="1" applyNumberFormat="1"/>
    <xf borderId="4" fillId="0" fontId="8" numFmtId="0" xfId="0" applyBorder="1" applyFont="1"/>
    <xf borderId="4" fillId="0" fontId="1" numFmtId="10" xfId="0" applyAlignment="1" applyBorder="1" applyFont="1" applyNumberFormat="1">
      <alignment horizontal="center"/>
    </xf>
    <xf borderId="1" fillId="4" fontId="7" numFmtId="0" xfId="0" applyAlignment="1" applyBorder="1" applyFont="1">
      <alignment shrinkToFit="0" wrapText="1"/>
    </xf>
    <xf borderId="1" fillId="2" fontId="3" numFmtId="0" xfId="0" applyAlignment="1" applyBorder="1" applyFont="1">
      <alignment readingOrder="0" shrinkToFit="0" wrapText="1"/>
    </xf>
    <xf borderId="2" fillId="6" fontId="3" numFmtId="0" xfId="0" applyAlignment="1" applyBorder="1" applyFont="1">
      <alignment readingOrder="0" shrinkToFit="0" wrapText="1"/>
    </xf>
    <xf borderId="0" fillId="3" fontId="2" numFmtId="0" xfId="0" applyFont="1"/>
    <xf borderId="4" fillId="4" fontId="11" numFmtId="0" xfId="0" applyAlignment="1" applyBorder="1" applyFont="1">
      <alignment shrinkToFit="0" vertical="bottom" wrapText="0"/>
    </xf>
    <xf borderId="0" fillId="6" fontId="11" numFmtId="0" xfId="0" applyAlignment="1" applyFont="1">
      <alignment shrinkToFit="0" vertical="bottom" wrapText="0"/>
    </xf>
    <xf borderId="4" fillId="3" fontId="12" numFmtId="0" xfId="0" applyAlignment="1" applyBorder="1" applyFont="1">
      <alignment horizontal="left"/>
    </xf>
    <xf borderId="4" fillId="6" fontId="13" numFmtId="0" xfId="0" applyAlignment="1" applyBorder="1" applyFont="1">
      <alignment horizontal="left"/>
    </xf>
    <xf borderId="4" fillId="0" fontId="8" numFmtId="0" xfId="0" applyAlignment="1" applyBorder="1" applyFont="1">
      <alignment horizontal="center"/>
    </xf>
    <xf borderId="4" fillId="0" fontId="8" numFmtId="0" xfId="0" applyAlignment="1" applyBorder="1" applyFont="1">
      <alignment horizontal="center" readingOrder="0"/>
    </xf>
    <xf borderId="0" fillId="6" fontId="1" numFmtId="0" xfId="0" applyAlignment="1" applyFont="1">
      <alignment horizontal="right"/>
    </xf>
    <xf borderId="4" fillId="4" fontId="12" numFmtId="0" xfId="0" applyAlignment="1" applyBorder="1" applyFont="1">
      <alignment horizontal="left"/>
    </xf>
    <xf borderId="4" fillId="6" fontId="8" numFmtId="0" xfId="0" applyAlignment="1" applyBorder="1" applyFont="1">
      <alignment horizontal="center"/>
    </xf>
    <xf borderId="4" fillId="6" fontId="8" numFmtId="0" xfId="0" applyAlignment="1" applyBorder="1" applyFont="1">
      <alignment horizontal="center" readingOrder="0"/>
    </xf>
    <xf borderId="1" fillId="3" fontId="8" numFmtId="0" xfId="0" applyAlignment="1" applyBorder="1" applyFont="1">
      <alignment readingOrder="0"/>
    </xf>
    <xf borderId="0" fillId="2" fontId="8" numFmtId="0" xfId="0" applyFont="1"/>
    <xf borderId="0" fillId="3" fontId="8" numFmtId="0" xfId="0" applyFont="1"/>
    <xf borderId="0" fillId="4" fontId="8" numFmtId="0" xfId="0" applyFont="1"/>
    <xf borderId="4" fillId="3" fontId="14" numFmtId="0" xfId="0" applyAlignment="1" applyBorder="1" applyFont="1">
      <alignment horizontal="center" shrinkToFit="0" textRotation="90" vertical="bottom" wrapText="1"/>
    </xf>
    <xf borderId="4" fillId="3" fontId="14" numFmtId="0" xfId="0" applyAlignment="1" applyBorder="1" applyFont="1">
      <alignment horizontal="left" shrinkToFit="0" textRotation="90" vertical="bottom" wrapText="1"/>
    </xf>
    <xf borderId="4" fillId="3" fontId="5" numFmtId="0" xfId="0" applyAlignment="1" applyBorder="1" applyFont="1">
      <alignment horizontal="left" shrinkToFit="0" textRotation="90" vertical="bottom" wrapText="1"/>
    </xf>
    <xf borderId="4" fillId="3" fontId="6" numFmtId="0" xfId="0" applyAlignment="1" applyBorder="1" applyFont="1">
      <alignment horizontal="center" textRotation="90" vertical="bottom"/>
    </xf>
    <xf borderId="1" fillId="3" fontId="2" numFmtId="0" xfId="0" applyAlignment="1" applyBorder="1" applyFont="1">
      <alignment horizontal="left" shrinkToFit="0" textRotation="90" vertical="bottom" wrapText="1"/>
    </xf>
    <xf borderId="0" fillId="3" fontId="7" numFmtId="0" xfId="0" applyFont="1"/>
    <xf borderId="0" fillId="2" fontId="3" numFmtId="0" xfId="0" applyAlignment="1" applyFont="1">
      <alignment shrinkToFit="0" wrapText="1"/>
    </xf>
    <xf borderId="0" fillId="6" fontId="3" numFmtId="0" xfId="0" applyAlignment="1" applyFont="1">
      <alignment readingOrder="0" shrinkToFit="0" wrapText="1"/>
    </xf>
    <xf borderId="0" fillId="6" fontId="8" numFmtId="9" xfId="0" applyFont="1" applyNumberFormat="1"/>
    <xf borderId="0" fillId="6" fontId="7" numFmtId="0" xfId="0" applyAlignment="1" applyFont="1">
      <alignment shrinkToFit="0" wrapText="1"/>
    </xf>
    <xf borderId="0" fillId="6" fontId="8" numFmtId="0" xfId="0" applyFont="1"/>
    <xf borderId="1" fillId="6" fontId="1" numFmtId="0" xfId="0" applyAlignment="1" applyBorder="1" applyFont="1">
      <alignment shrinkToFit="0" vertical="top" wrapText="1"/>
    </xf>
    <xf borderId="4" fillId="6" fontId="3" numFmtId="0" xfId="0" applyAlignment="1" applyBorder="1" applyFont="1">
      <alignment horizontal="left" vertical="bottom"/>
    </xf>
    <xf borderId="4" fillId="6" fontId="2" numFmtId="0" xfId="0" applyAlignment="1" applyBorder="1" applyFont="1">
      <alignment horizontal="left" shrinkToFit="0" vertical="bottom" wrapText="1"/>
    </xf>
    <xf borderId="4" fillId="6" fontId="2" numFmtId="0" xfId="0" applyAlignment="1" applyBorder="1" applyFont="1">
      <alignment horizontal="center"/>
    </xf>
    <xf borderId="4" fillId="6" fontId="11" numFmtId="0" xfId="0" applyAlignment="1" applyBorder="1" applyFont="1">
      <alignment shrinkToFit="0" vertical="bottom" wrapText="0"/>
    </xf>
    <xf borderId="4" fillId="6" fontId="1" numFmtId="0" xfId="0" applyAlignment="1" applyBorder="1" applyFont="1">
      <alignment horizontal="right"/>
    </xf>
    <xf borderId="4" fillId="6" fontId="6" numFmtId="0" xfId="0" applyAlignment="1" applyBorder="1" applyFont="1">
      <alignment horizontal="left" shrinkToFit="0" vertical="bottom" wrapText="1"/>
    </xf>
    <xf borderId="4" fillId="7" fontId="6" numFmtId="0" xfId="0" applyAlignment="1" applyBorder="1" applyFill="1" applyFont="1">
      <alignment horizontal="left" shrinkToFit="0" vertical="bottom" wrapText="1"/>
    </xf>
    <xf borderId="4" fillId="7" fontId="1" numFmtId="0" xfId="0" applyAlignment="1" applyBorder="1" applyFont="1">
      <alignment horizontal="center"/>
    </xf>
    <xf borderId="4" fillId="7" fontId="1" numFmtId="0" xfId="0" applyAlignment="1" applyBorder="1" applyFont="1">
      <alignment horizontal="right"/>
    </xf>
    <xf borderId="1" fillId="3" fontId="15" numFmtId="0" xfId="0" applyAlignment="1" applyBorder="1" applyFont="1">
      <alignment shrinkToFit="0" wrapText="1"/>
    </xf>
    <xf borderId="1" fillId="3" fontId="15" numFmtId="0" xfId="0" applyAlignment="1" applyBorder="1" applyFont="1">
      <alignment readingOrder="0" shrinkToFit="0" wrapText="1"/>
    </xf>
    <xf borderId="4" fillId="3" fontId="3" numFmtId="0" xfId="0" applyAlignment="1" applyBorder="1" applyFont="1">
      <alignment horizontal="center" shrinkToFit="0" vertical="center" wrapText="1"/>
    </xf>
    <xf borderId="4" fillId="3" fontId="5" numFmtId="0" xfId="0" applyAlignment="1" applyBorder="1" applyFont="1">
      <alignment horizontal="center"/>
    </xf>
    <xf borderId="1" fillId="3" fontId="3" numFmtId="0" xfId="0" applyAlignment="1" applyBorder="1" applyFont="1">
      <alignment horizontal="center"/>
    </xf>
    <xf borderId="4" fillId="3" fontId="14" numFmtId="0" xfId="0" applyAlignment="1" applyBorder="1" applyFont="1">
      <alignment shrinkToFit="0" vertical="center" wrapText="1"/>
    </xf>
    <xf borderId="4" fillId="3" fontId="14" numFmtId="0" xfId="0" applyBorder="1" applyFont="1"/>
    <xf borderId="4" fillId="6" fontId="1" numFmtId="0" xfId="0" applyAlignment="1" applyBorder="1" applyFont="1">
      <alignment shrinkToFit="0" vertical="center" wrapText="1"/>
    </xf>
    <xf borderId="4" fillId="6" fontId="16" numFmtId="0" xfId="0" applyBorder="1" applyFont="1"/>
    <xf borderId="4" fillId="6" fontId="16" numFmtId="0" xfId="0" applyAlignment="1" applyBorder="1" applyFont="1">
      <alignment horizontal="center"/>
    </xf>
    <xf borderId="4" fillId="6" fontId="16" numFmtId="0" xfId="0" applyAlignment="1" applyBorder="1" applyFont="1">
      <alignment shrinkToFit="0" vertical="center" wrapText="1"/>
    </xf>
    <xf borderId="0" fillId="0" fontId="3" numFmtId="0" xfId="0" applyFont="1"/>
    <xf borderId="5" fillId="6" fontId="16" numFmtId="0" xfId="0" applyBorder="1" applyFont="1"/>
    <xf borderId="4" fillId="6" fontId="17" numFmtId="0" xfId="0" applyBorder="1" applyFont="1"/>
    <xf borderId="4" fillId="6" fontId="17" numFmtId="0" xfId="0" applyAlignment="1" applyBorder="1" applyFont="1">
      <alignment horizontal="center"/>
    </xf>
    <xf borderId="4" fillId="6" fontId="18" numFmtId="0" xfId="0" applyBorder="1" applyFont="1"/>
    <xf borderId="4" fillId="6" fontId="17" numFmtId="0" xfId="0" applyAlignment="1" applyBorder="1" applyFont="1">
      <alignment horizontal="left"/>
    </xf>
    <xf borderId="4" fillId="6" fontId="2" numFmtId="0" xfId="0" applyBorder="1" applyFont="1"/>
    <xf borderId="4" fillId="6" fontId="19" numFmtId="0" xfId="0" applyBorder="1" applyFont="1"/>
    <xf borderId="4" fillId="6" fontId="15" numFmtId="0" xfId="0" applyAlignment="1" applyBorder="1" applyFont="1">
      <alignment horizontal="center"/>
    </xf>
    <xf borderId="4" fillId="6" fontId="15" numFmtId="0" xfId="0" applyBorder="1" applyFont="1"/>
    <xf borderId="1" fillId="3" fontId="14" numFmtId="0" xfId="0" applyBorder="1" applyFont="1"/>
    <xf borderId="4" fillId="6" fontId="3" numFmtId="0" xfId="0" applyAlignment="1" applyBorder="1" applyFont="1">
      <alignment shrinkToFit="0" vertical="center" wrapText="1"/>
    </xf>
    <xf borderId="4" fillId="6" fontId="1" numFmtId="9" xfId="0" applyAlignment="1" applyBorder="1" applyFont="1" applyNumberFormat="1">
      <alignment horizontal="center"/>
    </xf>
    <xf borderId="4" fillId="6" fontId="5" numFmtId="0" xfId="0" applyBorder="1" applyFont="1"/>
    <xf borderId="4" fillId="6" fontId="3" numFmtId="0" xfId="0" applyBorder="1" applyFont="1"/>
    <xf borderId="0" fillId="0" fontId="8" numFmtId="0" xfId="0" applyAlignment="1" applyFont="1">
      <alignment shrinkToFit="0" wrapText="1"/>
    </xf>
    <xf borderId="1" fillId="0" fontId="20" numFmtId="0" xfId="0" applyAlignment="1" applyBorder="1" applyFont="1">
      <alignment readingOrder="0"/>
    </xf>
    <xf borderId="0" fillId="6" fontId="1" numFmtId="0" xfId="0" applyAlignment="1" applyFont="1">
      <alignment shrinkToFit="0" wrapText="1"/>
    </xf>
    <xf borderId="5" fillId="0" fontId="18" numFmtId="0" xfId="0" applyAlignment="1" applyBorder="1" applyFont="1">
      <alignment horizontal="center" readingOrder="0" shrinkToFit="0" wrapText="1"/>
    </xf>
    <xf borderId="1" fillId="0" fontId="18" numFmtId="0" xfId="0" applyAlignment="1" applyBorder="1" applyFont="1">
      <alignment horizontal="center" readingOrder="0" shrinkToFit="0" wrapText="1"/>
    </xf>
    <xf borderId="4" fillId="0" fontId="21" numFmtId="0" xfId="0" applyAlignment="1" applyBorder="1" applyFont="1">
      <alignment horizontal="center" readingOrder="0" shrinkToFit="0" wrapText="1"/>
    </xf>
    <xf borderId="4" fillId="0" fontId="18" numFmtId="0" xfId="0" applyAlignment="1" applyBorder="1" applyFont="1">
      <alignment horizontal="center" readingOrder="0" shrinkToFit="0" wrapText="1"/>
    </xf>
    <xf borderId="4" fillId="0" fontId="22" numFmtId="0" xfId="0" applyAlignment="1" applyBorder="1" applyFont="1">
      <alignment horizontal="center" readingOrder="0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4" fillId="0" fontId="22" numFmtId="0" xfId="0" applyAlignment="1" applyBorder="1" applyFont="1">
      <alignment horizontal="center" readingOrder="0" shrinkToFit="0" vertical="center" wrapText="1"/>
    </xf>
    <xf borderId="4" fillId="0" fontId="22" numFmtId="10" xfId="0" applyAlignment="1" applyBorder="1" applyFont="1" applyNumberFormat="1">
      <alignment horizontal="center" readingOrder="0" shrinkToFit="0" vertical="center" wrapText="1"/>
    </xf>
    <xf borderId="5" fillId="0" fontId="22" numFmtId="0" xfId="0" applyAlignment="1" applyBorder="1" applyFont="1">
      <alignment horizontal="center" readingOrder="0" shrinkToFit="0" vertical="center" wrapText="1"/>
    </xf>
    <xf borderId="4" fillId="0" fontId="22" numFmtId="10" xfId="0" applyAlignment="1" applyBorder="1" applyFont="1" applyNumberFormat="1">
      <alignment horizontal="center" readingOrder="0" shrinkToFit="0" vertical="center" wrapText="1"/>
    </xf>
    <xf borderId="4" fillId="6" fontId="8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center" vertical="center"/>
    </xf>
    <xf borderId="1" fillId="0" fontId="22" numFmtId="0" xfId="0" applyAlignment="1" applyBorder="1" applyFont="1">
      <alignment horizontal="left" readingOrder="0" shrinkToFit="0" vertical="center" wrapText="1"/>
    </xf>
    <xf borderId="0" fillId="0" fontId="8" numFmtId="0" xfId="0" applyAlignment="1" applyFont="1">
      <alignment horizontal="left"/>
    </xf>
    <xf borderId="4" fillId="0" fontId="8" numFmtId="0" xfId="0" applyAlignment="1" applyBorder="1" applyFont="1">
      <alignment horizontal="left" shrinkToFit="0" vertical="top" wrapText="1"/>
    </xf>
    <xf borderId="4" fillId="0" fontId="23" numFmtId="0" xfId="0" applyAlignment="1" applyBorder="1" applyFont="1">
      <alignment horizontal="left" readingOrder="0" shrinkToFit="0" wrapText="1"/>
    </xf>
    <xf borderId="4" fillId="3" fontId="6" numFmtId="0" xfId="0" applyAlignment="1" applyBorder="1" applyFont="1">
      <alignment horizontal="left" readingOrder="0" shrinkToFit="0" vertical="bottom" wrapText="1"/>
    </xf>
    <xf borderId="1" fillId="4" fontId="3" numFmtId="0" xfId="0" applyAlignment="1" applyBorder="1" applyFont="1">
      <alignment readingOrder="0" shrinkToFit="0" wrapText="1"/>
    </xf>
    <xf borderId="1" fillId="4" fontId="8" numFmtId="0" xfId="0" applyAlignment="1" applyBorder="1" applyFont="1">
      <alignment readingOrder="0"/>
    </xf>
    <xf borderId="4" fillId="4" fontId="6" numFmtId="0" xfId="0" applyAlignment="1" applyBorder="1" applyFont="1">
      <alignment horizontal="center" shrinkToFit="0" textRotation="90" vertical="bottom" wrapText="1"/>
    </xf>
    <xf borderId="4" fillId="4" fontId="6" numFmtId="0" xfId="0" applyAlignment="1" applyBorder="1" applyFont="1">
      <alignment horizontal="left" shrinkToFit="0" textRotation="90" vertical="bottom" wrapText="1"/>
    </xf>
    <xf borderId="4" fillId="4" fontId="2" numFmtId="0" xfId="0" applyAlignment="1" applyBorder="1" applyFont="1">
      <alignment horizontal="left" shrinkToFit="0" textRotation="90" vertical="bottom" wrapText="1"/>
    </xf>
    <xf borderId="0" fillId="4" fontId="8" numFmtId="0" xfId="0" applyAlignment="1" applyFont="1">
      <alignment readingOrder="0"/>
    </xf>
    <xf borderId="1" fillId="3" fontId="1" numFmtId="0" xfId="0" applyAlignment="1" applyBorder="1" applyFont="1">
      <alignment shrinkToFit="0" vertical="top" wrapText="1"/>
    </xf>
    <xf borderId="4" fillId="3" fontId="3" numFmtId="0" xfId="0" applyAlignment="1" applyBorder="1" applyFont="1">
      <alignment horizontal="left" vertical="bottom"/>
    </xf>
    <xf borderId="4" fillId="6" fontId="24" numFmtId="0" xfId="0" applyAlignment="1" applyBorder="1" applyFont="1">
      <alignment horizontal="center" shrinkToFit="0" vertical="bottom" wrapText="0"/>
    </xf>
    <xf borderId="1" fillId="4" fontId="24" numFmtId="0" xfId="0" applyAlignment="1" applyBorder="1" applyFont="1">
      <alignment horizontal="left" readingOrder="0" shrinkToFit="0" wrapText="1"/>
    </xf>
    <xf borderId="5" fillId="4" fontId="24" numFmtId="0" xfId="0" applyAlignment="1" applyBorder="1" applyFont="1">
      <alignment horizontal="left" readingOrder="0" shrinkToFit="0" wrapText="1"/>
    </xf>
    <xf borderId="5" fillId="4" fontId="8" numFmtId="0" xfId="0" applyAlignment="1" applyBorder="1" applyFont="1">
      <alignment horizontal="left" shrinkToFit="0" vertical="top" wrapText="1"/>
    </xf>
    <xf borderId="2" fillId="4" fontId="24" numFmtId="0" xfId="0" applyAlignment="1" applyBorder="1" applyFont="1">
      <alignment horizontal="left" readingOrder="0" shrinkToFit="0" wrapText="1"/>
    </xf>
    <xf borderId="3" fillId="4" fontId="24" numFmtId="0" xfId="0" applyAlignment="1" applyBorder="1" applyFont="1">
      <alignment horizontal="left" readingOrder="0" shrinkToFit="0" wrapText="1"/>
    </xf>
    <xf borderId="4" fillId="4" fontId="24" numFmtId="0" xfId="0" applyAlignment="1" applyBorder="1" applyFont="1">
      <alignment horizontal="left" readingOrder="0" shrinkToFit="0" wrapText="1"/>
    </xf>
    <xf borderId="4" fillId="0" fontId="24" numFmtId="0" xfId="0" applyAlignment="1" applyBorder="1" applyFont="1">
      <alignment horizontal="left" readingOrder="0" shrinkToFit="0" wrapText="1"/>
    </xf>
    <xf borderId="4" fillId="0" fontId="24" numFmtId="9" xfId="0" applyAlignment="1" applyBorder="1" applyFont="1" applyNumberFormat="1">
      <alignment horizontal="left" readingOrder="0" shrinkToFit="0" wrapText="1"/>
    </xf>
    <xf borderId="4" fillId="8" fontId="8" numFmtId="0" xfId="0" applyAlignment="1" applyBorder="1" applyFill="1" applyFont="1">
      <alignment horizontal="left" shrinkToFit="0" vertical="top" wrapText="1"/>
    </xf>
    <xf borderId="4" fillId="8" fontId="24" numFmtId="0" xfId="0" applyAlignment="1" applyBorder="1" applyFont="1">
      <alignment horizontal="left" readingOrder="0" shrinkToFit="0" wrapText="1"/>
    </xf>
    <xf borderId="4" fillId="8" fontId="24" numFmtId="9" xfId="0" applyAlignment="1" applyBorder="1" applyFont="1" applyNumberFormat="1">
      <alignment horizontal="left" readingOrder="0" shrinkToFit="0" wrapText="1"/>
    </xf>
    <xf borderId="4" fillId="0" fontId="8" numFmtId="9" xfId="0" applyAlignment="1" applyBorder="1" applyFont="1" applyNumberFormat="1">
      <alignment horizontal="left" readingOrder="0" shrinkToFit="0" vertical="top" wrapText="1"/>
    </xf>
    <xf borderId="5" fillId="6" fontId="6" numFmtId="0" xfId="0" applyAlignment="1" applyBorder="1" applyFont="1">
      <alignment horizontal="left" readingOrder="0" shrinkToFit="0" vertical="bottom" wrapText="1"/>
    </xf>
    <xf borderId="4" fillId="6" fontId="1" numFmtId="0" xfId="0" applyAlignment="1" applyBorder="1" applyFont="1">
      <alignment readingOrder="0" shrinkToFit="0" wrapText="0"/>
    </xf>
    <xf borderId="4" fillId="6" fontId="1" numFmtId="0" xfId="0" applyAlignment="1" applyBorder="1" applyFont="1">
      <alignment readingOrder="0"/>
    </xf>
    <xf borderId="0" fillId="6" fontId="8" numFmtId="0" xfId="0" applyAlignment="1" applyFont="1">
      <alignment readingOrder="0" shrinkToFit="0" wrapText="1"/>
    </xf>
    <xf borderId="0" fillId="9" fontId="8" numFmtId="0" xfId="0" applyFill="1" applyFont="1"/>
    <xf borderId="0" fillId="0" fontId="8" numFmtId="9" xfId="0" applyAlignment="1" applyFont="1" applyNumberFormat="1">
      <alignment readingOrder="0"/>
    </xf>
    <xf borderId="0" fillId="0" fontId="8" numFmtId="0" xfId="0" applyFont="1"/>
    <xf borderId="1" fillId="0" fontId="25" numFmtId="0" xfId="0" applyAlignment="1" applyBorder="1" applyFont="1">
      <alignment vertical="bottom"/>
    </xf>
    <xf borderId="7" fillId="0" fontId="26" numFmtId="0" xfId="0" applyAlignment="1" applyBorder="1" applyFont="1">
      <alignment vertical="bottom"/>
    </xf>
    <xf borderId="8" fillId="0" fontId="26" numFmtId="0" xfId="0" applyAlignment="1" applyBorder="1" applyFont="1">
      <alignment horizontal="center" vertical="bottom"/>
    </xf>
    <xf borderId="9" fillId="0" fontId="26" numFmtId="0" xfId="0" applyAlignment="1" applyBorder="1" applyFont="1">
      <alignment vertical="bottom"/>
    </xf>
    <xf borderId="10" fillId="0" fontId="25" numFmtId="0" xfId="0" applyAlignment="1" applyBorder="1" applyFont="1">
      <alignment shrinkToFit="0" vertical="bottom" wrapText="0"/>
    </xf>
    <xf borderId="8" fillId="0" fontId="26" numFmtId="0" xfId="0" applyAlignment="1" applyBorder="1" applyFont="1">
      <alignment vertical="bottom"/>
    </xf>
    <xf borderId="7" fillId="0" fontId="27" numFmtId="0" xfId="0" applyAlignment="1" applyBorder="1" applyFont="1">
      <alignment horizontal="center" shrinkToFit="0" vertical="bottom" wrapText="1"/>
    </xf>
    <xf borderId="9" fillId="0" fontId="26" numFmtId="0" xfId="0" applyAlignment="1" applyBorder="1" applyFont="1">
      <alignment horizontal="center" vertical="bottom"/>
    </xf>
    <xf borderId="9" fillId="0" fontId="25" numFmtId="0" xfId="0" applyAlignment="1" applyBorder="1" applyFont="1">
      <alignment horizontal="center" vertical="bottom"/>
    </xf>
    <xf borderId="9" fillId="0" fontId="27" numFmtId="0" xfId="0" applyAlignment="1" applyBorder="1" applyFont="1">
      <alignment horizontal="center" shrinkToFit="0" vertical="bottom" wrapText="1"/>
    </xf>
    <xf borderId="9" fillId="0" fontId="26" numFmtId="10" xfId="0" applyAlignment="1" applyBorder="1" applyFont="1" applyNumberFormat="1">
      <alignment horizontal="center" vertical="bottom"/>
    </xf>
    <xf borderId="9" fillId="8" fontId="26" numFmtId="0" xfId="0" applyAlignment="1" applyBorder="1" applyFont="1">
      <alignment horizontal="center" vertical="bottom"/>
    </xf>
    <xf borderId="9" fillId="8" fontId="26" numFmtId="0" xfId="0" applyAlignment="1" applyBorder="1" applyFont="1">
      <alignment vertical="bottom"/>
    </xf>
    <xf borderId="9" fillId="8" fontId="25" numFmtId="0" xfId="0" applyAlignment="1" applyBorder="1" applyFont="1">
      <alignment horizontal="center" vertical="bottom"/>
    </xf>
    <xf borderId="11" fillId="0" fontId="26" numFmtId="10" xfId="0" applyAlignment="1" applyBorder="1" applyFont="1" applyNumberFormat="1">
      <alignment horizontal="center" vertical="bottom"/>
    </xf>
    <xf borderId="11" fillId="0" fontId="27" numFmtId="0" xfId="0" applyAlignment="1" applyBorder="1" applyFont="1">
      <alignment shrinkToFit="0" vertical="bottom" wrapText="1"/>
    </xf>
    <xf borderId="9" fillId="10" fontId="26" numFmtId="0" xfId="0" applyAlignment="1" applyBorder="1" applyFill="1" applyFont="1">
      <alignment horizontal="center" vertical="bottom"/>
    </xf>
    <xf borderId="9" fillId="10" fontId="26" numFmtId="0" xfId="0" applyAlignment="1" applyBorder="1" applyFont="1">
      <alignment vertical="bottom"/>
    </xf>
    <xf borderId="9" fillId="10" fontId="25" numFmtId="0" xfId="0" applyAlignment="1" applyBorder="1" applyFont="1">
      <alignment horizontal="center" vertical="bottom"/>
    </xf>
    <xf borderId="11" fillId="0" fontId="4" numFmtId="0" xfId="0" applyBorder="1" applyFont="1"/>
    <xf borderId="7" fillId="0" fontId="25" numFmtId="0" xfId="0" applyAlignment="1" applyBorder="1" applyFont="1">
      <alignment vertical="bottom"/>
    </xf>
    <xf borderId="10" fillId="0" fontId="26" numFmtId="0" xfId="0" applyAlignment="1" applyBorder="1" applyFont="1">
      <alignment shrinkToFit="0" vertical="bottom" wrapText="1"/>
    </xf>
    <xf borderId="4" fillId="0" fontId="16" numFmtId="3" xfId="0" applyAlignment="1" applyBorder="1" applyFont="1" applyNumberFormat="1">
      <alignment horizontal="right" readingOrder="0" shrinkToFit="0" wrapText="1"/>
    </xf>
    <xf borderId="0" fillId="0" fontId="8" numFmtId="1" xfId="0" applyFont="1" applyNumberFormat="1"/>
    <xf borderId="0" fillId="6" fontId="3" numFmtId="0" xfId="0" applyAlignment="1" applyFont="1">
      <alignment horizontal="left" shrinkToFit="0" vertical="center" wrapText="0"/>
    </xf>
    <xf borderId="0" fillId="6" fontId="2" numFmtId="0" xfId="0" applyAlignment="1" applyFont="1">
      <alignment horizontal="center"/>
    </xf>
    <xf borderId="0" fillId="11" fontId="1" numFmtId="0" xfId="0" applyAlignment="1" applyFill="1" applyFont="1">
      <alignment horizontal="center"/>
    </xf>
    <xf borderId="0" fillId="0" fontId="28" numFmtId="0" xfId="0" applyFont="1"/>
    <xf borderId="0" fillId="6" fontId="3" numFmtId="0" xfId="0" applyAlignment="1" applyFont="1">
      <alignment shrinkToFit="0" wrapText="0"/>
    </xf>
    <xf borderId="4" fillId="4" fontId="12" numFmtId="0" xfId="0" applyAlignment="1" applyBorder="1" applyFont="1">
      <alignment horizontal="center" shrinkToFit="0" wrapText="1"/>
    </xf>
    <xf borderId="0" fillId="4" fontId="11" numFmtId="0" xfId="0" applyAlignment="1" applyFont="1">
      <alignment shrinkToFit="0" vertical="bottom" wrapText="0"/>
    </xf>
    <xf borderId="4" fillId="4" fontId="12" numFmtId="0" xfId="0" applyAlignment="1" applyBorder="1" applyFont="1">
      <alignment horizontal="center"/>
    </xf>
    <xf borderId="4" fillId="3" fontId="12" numFmtId="0" xfId="0" applyAlignment="1" applyBorder="1" applyFont="1">
      <alignment horizontal="center"/>
    </xf>
    <xf borderId="4" fillId="12" fontId="12" numFmtId="0" xfId="0" applyAlignment="1" applyBorder="1" applyFill="1" applyFont="1">
      <alignment horizontal="left"/>
    </xf>
    <xf borderId="4" fillId="12" fontId="14" numFmtId="0" xfId="0" applyAlignment="1" applyBorder="1" applyFont="1">
      <alignment horizontal="center"/>
    </xf>
    <xf borderId="4" fillId="0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  <xf borderId="4" fillId="8" fontId="1" numFmtId="0" xfId="0" applyAlignment="1" applyBorder="1" applyFont="1">
      <alignment horizontal="right" shrinkToFit="0" wrapText="0"/>
    </xf>
    <xf borderId="4" fillId="8" fontId="1" numFmtId="0" xfId="0" applyAlignment="1" applyBorder="1" applyFont="1">
      <alignment horizontal="right"/>
    </xf>
    <xf borderId="0" fillId="6" fontId="1" numFmtId="0" xfId="0" applyAlignment="1" applyFont="1">
      <alignment shrinkToFit="0" wrapText="0"/>
    </xf>
    <xf borderId="4" fillId="9" fontId="1" numFmtId="0" xfId="0" applyAlignment="1" applyBorder="1" applyFont="1">
      <alignment shrinkToFit="0" vertical="center" wrapText="0"/>
    </xf>
    <xf borderId="4" fillId="9" fontId="2" numFmtId="0" xfId="0" applyAlignment="1" applyBorder="1" applyFont="1">
      <alignment shrinkToFit="0" wrapText="0"/>
    </xf>
    <xf borderId="4" fillId="9" fontId="1" numFmtId="0" xfId="0" applyAlignment="1" applyBorder="1" applyFont="1">
      <alignment shrinkToFit="0" wrapText="0"/>
    </xf>
    <xf borderId="1" fillId="9" fontId="1" numFmtId="0" xfId="0" applyAlignment="1" applyBorder="1" applyFont="1">
      <alignment shrinkToFit="0" wrapText="0"/>
    </xf>
    <xf borderId="4" fillId="0" fontId="3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0" fillId="6" fontId="3" numFmtId="0" xfId="0" applyAlignment="1" applyFont="1">
      <alignment horizontal="center"/>
    </xf>
    <xf borderId="0" fillId="6" fontId="3" numFmtId="0" xfId="0" applyAlignment="1" applyFont="1">
      <alignment horizontal="left"/>
    </xf>
    <xf borderId="4" fillId="0" fontId="14" numFmtId="0" xfId="0" applyAlignment="1" applyBorder="1" applyFont="1">
      <alignment shrinkToFit="0" vertical="center" wrapText="1"/>
    </xf>
    <xf borderId="4" fillId="0" fontId="14" numFmtId="0" xfId="0" applyBorder="1" applyFont="1"/>
    <xf borderId="1" fillId="6" fontId="14" numFmtId="0" xfId="0" applyBorder="1" applyFont="1"/>
    <xf borderId="0" fillId="6" fontId="14" numFmtId="0" xfId="0" applyFont="1"/>
    <xf borderId="0" fillId="6" fontId="14" numFmtId="0" xfId="0" applyAlignment="1" applyFont="1">
      <alignment horizontal="center"/>
    </xf>
    <xf borderId="0" fillId="6" fontId="6" numFmtId="0" xfId="0" applyFont="1"/>
    <xf borderId="4" fillId="12" fontId="1" numFmtId="0" xfId="0" applyAlignment="1" applyBorder="1" applyFont="1">
      <alignment shrinkToFit="0" vertical="center" wrapText="1"/>
    </xf>
    <xf borderId="4" fillId="3" fontId="17" numFmtId="0" xfId="0" applyBorder="1" applyFont="1"/>
    <xf borderId="4" fillId="12" fontId="17" numFmtId="0" xfId="0" applyBorder="1" applyFont="1"/>
    <xf borderId="1" fillId="12" fontId="17" numFmtId="0" xfId="0" applyBorder="1" applyFont="1"/>
    <xf borderId="0" fillId="6" fontId="29" numFmtId="0" xfId="0" applyFont="1"/>
    <xf borderId="0" fillId="6" fontId="28" numFmtId="0" xfId="0" applyFont="1"/>
    <xf borderId="4" fillId="12" fontId="28" numFmtId="0" xfId="0" applyAlignment="1" applyBorder="1" applyFont="1">
      <alignment horizontal="center"/>
    </xf>
    <xf borderId="4" fillId="12" fontId="3" numFmtId="0" xfId="0" applyAlignment="1" applyBorder="1" applyFont="1">
      <alignment shrinkToFit="0" vertical="center" wrapText="0"/>
    </xf>
    <xf borderId="4" fillId="12" fontId="2" numFmtId="0" xfId="0" applyBorder="1" applyFont="1"/>
    <xf borderId="4" fillId="12" fontId="1" numFmtId="0" xfId="0" applyBorder="1" applyFont="1"/>
    <xf borderId="1" fillId="12" fontId="1" numFmtId="0" xfId="0" applyBorder="1" applyFont="1"/>
    <xf borderId="4" fillId="12" fontId="16" numFmtId="0" xfId="0" applyBorder="1" applyFont="1"/>
    <xf borderId="1" fillId="12" fontId="16" numFmtId="0" xfId="0" applyBorder="1" applyFont="1"/>
    <xf borderId="4" fillId="12" fontId="30" numFmtId="0" xfId="0" applyBorder="1" applyFont="1"/>
    <xf borderId="4" fillId="0" fontId="3" numFmtId="0" xfId="0" applyAlignment="1" applyBorder="1" applyFont="1">
      <alignment shrinkToFit="0" vertical="center" wrapText="0"/>
    </xf>
    <xf borderId="4" fillId="0" fontId="1" numFmtId="0" xfId="0" applyAlignment="1" applyBorder="1" applyFont="1">
      <alignment shrinkToFit="0" vertical="center" wrapText="1"/>
    </xf>
    <xf borderId="4" fillId="12" fontId="16" numFmtId="0" xfId="0" applyAlignment="1" applyBorder="1" applyFont="1">
      <alignment horizontal="right"/>
    </xf>
    <xf borderId="4" fillId="3" fontId="16" numFmtId="0" xfId="0" applyBorder="1" applyFont="1"/>
    <xf borderId="4" fillId="3" fontId="16" numFmtId="0" xfId="0" applyAlignment="1" applyBorder="1" applyFont="1">
      <alignment horizontal="right"/>
    </xf>
    <xf borderId="4" fillId="12" fontId="3" numFmtId="0" xfId="0" applyAlignment="1" applyBorder="1" applyFont="1">
      <alignment shrinkToFit="0" vertical="center" wrapText="1"/>
    </xf>
    <xf borderId="4" fillId="6" fontId="3" numFmtId="0" xfId="0" applyAlignment="1" applyBorder="1" applyFont="1">
      <alignment shrinkToFit="0" vertical="center" wrapText="0"/>
    </xf>
    <xf borderId="0" fillId="3" fontId="17" numFmtId="0" xfId="0" applyFont="1"/>
    <xf borderId="0" fillId="0" fontId="1" numFmtId="0" xfId="0" applyAlignment="1" applyFont="1">
      <alignment shrinkToFit="0" vertical="center" wrapText="1"/>
    </xf>
    <xf borderId="7" fillId="6" fontId="1" numFmtId="0" xfId="0" applyAlignment="1" applyBorder="1" applyFont="1">
      <alignment shrinkToFit="0" wrapText="0"/>
    </xf>
    <xf borderId="0" fillId="9" fontId="13" numFmtId="0" xfId="0" applyAlignment="1" applyFont="1">
      <alignment horizontal="left"/>
    </xf>
    <xf borderId="0" fillId="6" fontId="13" numFmtId="0" xfId="0" applyAlignment="1" applyFont="1">
      <alignment horizontal="left"/>
    </xf>
    <xf borderId="0" fillId="0" fontId="6" numFmtId="0" xfId="0" applyFont="1"/>
    <xf borderId="0" fillId="13" fontId="1" numFmtId="0" xfId="0" applyFill="1" applyFont="1"/>
    <xf borderId="0" fillId="11" fontId="1" numFmtId="0" xfId="0" applyFont="1"/>
    <xf borderId="4" fillId="4" fontId="5" numFmtId="0" xfId="0" applyAlignment="1" applyBorder="1" applyFont="1">
      <alignment horizontal="left" shrinkToFit="0" wrapText="1"/>
    </xf>
    <xf borderId="4" fillId="4" fontId="5" numFmtId="0" xfId="0" applyAlignment="1" applyBorder="1" applyFont="1">
      <alignment horizontal="center" shrinkToFit="0" wrapText="1"/>
    </xf>
    <xf borderId="4" fillId="3" fontId="2" numFmtId="0" xfId="0" applyAlignment="1" applyBorder="1" applyFont="1">
      <alignment shrinkToFit="0" wrapText="1"/>
    </xf>
    <xf borderId="0" fillId="4" fontId="5" numFmtId="0" xfId="0" applyAlignment="1" applyFont="1">
      <alignment horizontal="center" shrinkToFit="0" wrapText="1"/>
    </xf>
    <xf borderId="0" fillId="4" fontId="31" numFmtId="0" xfId="0" applyAlignment="1" applyFont="1">
      <alignment shrinkToFit="0" vertical="bottom" wrapText="1"/>
    </xf>
    <xf borderId="0" fillId="4" fontId="2" numFmtId="0" xfId="0" applyAlignment="1" applyFont="1">
      <alignment shrinkToFit="0" wrapText="1"/>
    </xf>
    <xf borderId="0" fillId="6" fontId="2" numFmtId="0" xfId="0" applyAlignment="1" applyFont="1">
      <alignment horizontal="left" shrinkToFit="0" wrapText="1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shrinkToFit="0" wrapText="1"/>
    </xf>
    <xf borderId="1" fillId="0" fontId="5" numFmtId="0" xfId="0" applyAlignment="1" applyBorder="1" applyFont="1">
      <alignment horizontal="center" shrinkToFit="0" wrapText="1"/>
    </xf>
    <xf borderId="4" fillId="3" fontId="2" numFmtId="0" xfId="0" applyAlignment="1" applyBorder="1" applyFont="1">
      <alignment horizontal="left" shrinkToFit="0" wrapText="1"/>
    </xf>
    <xf borderId="4" fillId="3" fontId="2" numFmtId="9" xfId="0" applyAlignment="1" applyBorder="1" applyFont="1" applyNumberFormat="1">
      <alignment shrinkToFit="0" wrapText="1"/>
    </xf>
    <xf borderId="4" fillId="3" fontId="6" numFmtId="0" xfId="0" applyAlignment="1" applyBorder="1" applyFont="1">
      <alignment horizontal="left" shrinkToFit="0" wrapText="1"/>
    </xf>
    <xf borderId="1" fillId="0" fontId="15" numFmtId="0" xfId="0" applyAlignment="1" applyBorder="1" applyFont="1">
      <alignment shrinkToFit="0" wrapText="1"/>
    </xf>
    <xf borderId="0" fillId="0" fontId="1" numFmtId="0" xfId="0" applyAlignment="1" applyFont="1">
      <alignment horizontal="right" vertical="bottom"/>
    </xf>
    <xf borderId="4" fillId="3" fontId="1" numFmtId="0" xfId="0" applyAlignment="1" applyBorder="1" applyFont="1">
      <alignment shrinkToFit="0" vertical="center" wrapText="1"/>
    </xf>
    <xf borderId="4" fillId="8" fontId="1" numFmtId="0" xfId="0" applyBorder="1" applyFont="1"/>
    <xf borderId="4" fillId="10" fontId="1" numFmtId="0" xfId="0" applyBorder="1" applyFont="1"/>
    <xf borderId="0" fillId="6" fontId="16" numFmtId="0" xfId="0" applyFont="1"/>
    <xf borderId="4" fillId="8" fontId="12" numFmtId="0" xfId="0" applyAlignment="1" applyBorder="1" applyFont="1">
      <alignment horizontal="left"/>
    </xf>
    <xf borderId="4" fillId="8" fontId="13" numFmtId="0" xfId="0" applyAlignment="1" applyBorder="1" applyFont="1">
      <alignment horizontal="left"/>
    </xf>
    <xf borderId="0" fillId="8" fontId="1" numFmtId="0" xfId="0" applyAlignment="1" applyFont="1">
      <alignment horizontal="right"/>
    </xf>
    <xf borderId="0" fillId="8" fontId="1" numFmtId="0" xfId="0" applyFont="1"/>
    <xf borderId="0" fillId="8" fontId="32" numFmtId="0" xfId="0" applyAlignment="1" applyFont="1">
      <alignment horizontal="right"/>
    </xf>
    <xf borderId="4" fillId="10" fontId="13" numFmtId="0" xfId="0" applyAlignment="1" applyBorder="1" applyFont="1">
      <alignment horizontal="left"/>
    </xf>
    <xf borderId="4" fillId="10" fontId="1" numFmtId="0" xfId="0" applyAlignment="1" applyBorder="1" applyFont="1">
      <alignment horizontal="right"/>
    </xf>
    <xf borderId="4" fillId="3" fontId="2" numFmtId="0" xfId="0" applyBorder="1" applyFont="1"/>
    <xf borderId="4" fillId="3" fontId="19" numFmtId="0" xfId="0" applyBorder="1" applyFont="1"/>
    <xf borderId="4" fillId="3" fontId="15" numFmtId="0" xfId="0" applyBorder="1" applyFont="1"/>
    <xf borderId="4" fillId="10" fontId="3" numFmtId="0" xfId="0" applyAlignment="1" applyBorder="1" applyFont="1">
      <alignment shrinkToFit="0" vertical="center" wrapText="1"/>
    </xf>
    <xf borderId="4" fillId="10" fontId="16" numFmtId="0" xfId="0" applyBorder="1" applyFont="1"/>
    <xf borderId="4" fillId="10" fontId="1" numFmtId="0" xfId="0" applyAlignment="1" applyBorder="1" applyFont="1">
      <alignment shrinkToFit="0" vertical="center" wrapText="1"/>
    </xf>
    <xf borderId="4" fillId="10" fontId="1" numFmtId="9" xfId="0" applyBorder="1" applyFont="1" applyNumberFormat="1"/>
    <xf borderId="4" fillId="10" fontId="5" numFmtId="0" xfId="0" applyBorder="1" applyFont="1"/>
    <xf borderId="4" fillId="10" fontId="3" numFmtId="0" xfId="0" applyBorder="1" applyFont="1"/>
    <xf borderId="4" fillId="8" fontId="16" numFmtId="0" xfId="0" applyAlignment="1" applyBorder="1" applyFont="1">
      <alignment shrinkToFit="0" vertical="center" wrapText="1"/>
    </xf>
    <xf borderId="4" fillId="8" fontId="16" numFmtId="0" xfId="0" applyBorder="1" applyFont="1"/>
    <xf borderId="4" fillId="8" fontId="18" numFmtId="0" xfId="0" applyBorder="1" applyFont="1"/>
    <xf borderId="4" fillId="8" fontId="17" numFmtId="0" xfId="0" applyAlignment="1" applyBorder="1" applyFont="1">
      <alignment horizontal="left"/>
    </xf>
    <xf borderId="4" fillId="8" fontId="19" numFmtId="0" xfId="0" applyBorder="1" applyFont="1"/>
    <xf borderId="4" fillId="8" fontId="3" numFmtId="0" xfId="0" applyAlignment="1" applyBorder="1" applyFont="1">
      <alignment shrinkToFit="0" wrapText="0"/>
    </xf>
    <xf borderId="0" fillId="3" fontId="3" numFmtId="0" xfId="0" applyFont="1"/>
    <xf borderId="0" fillId="0" fontId="1" numFmtId="9" xfId="0" applyFont="1" applyNumberFormat="1"/>
    <xf borderId="0" fillId="0" fontId="1" numFmtId="164" xfId="0" applyFont="1" applyNumberFormat="1"/>
    <xf borderId="0" fillId="8" fontId="1" numFmtId="9" xfId="0" applyFont="1" applyNumberFormat="1"/>
    <xf borderId="0" fillId="10" fontId="1" numFmtId="0" xfId="0" applyAlignment="1" applyFont="1">
      <alignment horizontal="right"/>
    </xf>
    <xf borderId="0" fillId="12" fontId="14" numFmtId="0" xfId="0" applyAlignment="1" applyFont="1">
      <alignment horizontal="center"/>
    </xf>
    <xf borderId="0" fillId="0" fontId="8" numFmtId="0" xfId="0" applyFont="1"/>
    <xf borderId="4" fillId="8" fontId="1" numFmtId="9" xfId="0" applyBorder="1" applyFont="1" applyNumberFormat="1"/>
    <xf borderId="0" fillId="0" fontId="8" numFmtId="1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TET overall performance of applicants (maximum 150 marks)&lt;source table 2.1</a:t>
            </a:r>
          </a:p>
        </c:rich>
      </c:tx>
      <c:layout>
        <c:manualLayout>
          <c:xMode val="edge"/>
          <c:yMode val="edge"/>
          <c:x val="0.03091666666666667"/>
          <c:y val="0.055390835579514824"/>
        </c:manualLayout>
      </c:layout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'final-tables-paper-1'!$E$92:$E$93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'final-tables-paper-1'!$D$94:$D$123</c:f>
            </c:strRef>
          </c:cat>
          <c:val>
            <c:numRef>
              <c:f>'final-tables-paper-1'!$E$94:$E$123</c:f>
              <c:numCache/>
            </c:numRef>
          </c:val>
        </c:ser>
        <c:ser>
          <c:idx val="1"/>
          <c:order val="1"/>
          <c:tx>
            <c:strRef>
              <c:f>'final-tables-paper-1'!$F$92:$F$93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'final-tables-paper-1'!$D$94:$D$123</c:f>
            </c:strRef>
          </c:cat>
          <c:val>
            <c:numRef>
              <c:f>'final-tables-paper-1'!$F$94:$F$123</c:f>
              <c:numCache/>
            </c:numRef>
          </c:val>
        </c:ser>
        <c:overlap val="100"/>
        <c:axId val="1241395088"/>
        <c:axId val="667789092"/>
      </c:barChart>
      <c:catAx>
        <c:axId val="124139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marks range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667789092"/>
      </c:catAx>
      <c:valAx>
        <c:axId val="6677890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241395088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overall performance in science and mathematics TET qualifying vs not qualifying candidates &lt;based on source table 5.1&gt;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'paper 2-data-tables'!$O$4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'paper 2-data-tables'!$N$5:$N$34</c:f>
            </c:strRef>
          </c:cat>
          <c:val>
            <c:numRef>
              <c:f>'paper 2-data-tables'!$O$5:$O$34</c:f>
              <c:numCache/>
            </c:numRef>
          </c:val>
        </c:ser>
        <c:ser>
          <c:idx val="1"/>
          <c:order val="1"/>
          <c:tx>
            <c:strRef>
              <c:f>'paper 2-data-tables'!$P$4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'paper 2-data-tables'!$N$5:$N$34</c:f>
            </c:strRef>
          </c:cat>
          <c:val>
            <c:numRef>
              <c:f>'paper 2-data-tables'!$P$5:$P$34</c:f>
              <c:numCache/>
            </c:numRef>
          </c:val>
        </c:ser>
        <c:overlap val="100"/>
        <c:axId val="1582998004"/>
        <c:axId val="1797140107"/>
      </c:barChart>
      <c:catAx>
        <c:axId val="15829980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Table 5.1: Analysis of performance for all candidates appearing for Paper 2 (math/Science)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797140107"/>
      </c:catAx>
      <c:valAx>
        <c:axId val="17971401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582998004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>
                <a:solidFill>
                  <a:srgbClr val="757575"/>
                </a:solidFill>
                <a:latin typeface="+mn-lt"/>
              </a:defRPr>
            </a:pPr>
            <a:r>
              <a:rPr b="0" i="0">
                <a:solidFill>
                  <a:srgbClr val="757575"/>
                </a:solidFill>
                <a:latin typeface="+mn-lt"/>
              </a:rPr>
              <a:t>Performane of qualifying and not qualifying candidates in Social Science TET &lt;source table 8&gt;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'paper 2-data-tables'!$O$80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'paper 2-data-tables'!$N$81:$N$110</c:f>
            </c:strRef>
          </c:cat>
          <c:val>
            <c:numRef>
              <c:f>'paper 2-data-tables'!$O$81:$O$110</c:f>
              <c:numCache/>
            </c:numRef>
          </c:val>
        </c:ser>
        <c:ser>
          <c:idx val="1"/>
          <c:order val="1"/>
          <c:tx>
            <c:strRef>
              <c:f>'paper 2-data-tables'!$P$80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'paper 2-data-tables'!$N$81:$N$110</c:f>
            </c:strRef>
          </c:cat>
          <c:val>
            <c:numRef>
              <c:f>'paper 2-data-tables'!$P$81:$P$110</c:f>
              <c:numCache/>
            </c:numRef>
          </c:val>
        </c:ser>
        <c:overlap val="100"/>
        <c:axId val="2041540247"/>
        <c:axId val="2106752317"/>
      </c:barChart>
      <c:catAx>
        <c:axId val="2041540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Table 8: Analysis of performance for all candidates appearing for Paper 3 (social science)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106752317"/>
      </c:catAx>
      <c:valAx>
        <c:axId val="21067523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041540247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Social Category wise proportion in applicants and qualifying candidates &lt;source table 4&gt;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tx>
            <c:strRef>
              <c:f>'final-tables-paper-1'!$D$175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'final-tables-paper-1'!$C$176:$C$180</c:f>
            </c:strRef>
          </c:cat>
          <c:val>
            <c:numRef>
              <c:f>'final-tables-paper-1'!$D$176:$D$180</c:f>
              <c:numCache/>
            </c:numRef>
          </c:val>
        </c:ser>
        <c:ser>
          <c:idx val="1"/>
          <c:order val="1"/>
          <c:tx>
            <c:strRef>
              <c:f>'final-tables-paper-1'!$E$175</c:f>
            </c:strRef>
          </c:tx>
          <c:spPr>
            <a:solidFill>
              <a:srgbClr val="6AA84F"/>
            </a:solidFill>
            <a:ln cmpd="sng">
              <a:solidFill>
                <a:srgbClr val="000000"/>
              </a:solidFill>
            </a:ln>
          </c:spPr>
          <c:cat>
            <c:strRef>
              <c:f>'final-tables-paper-1'!$C$176:$C$180</c:f>
            </c:strRef>
          </c:cat>
          <c:val>
            <c:numRef>
              <c:f>'final-tables-paper-1'!$E$176:$E$180</c:f>
              <c:numCache/>
            </c:numRef>
          </c:val>
        </c:ser>
        <c:axId val="1477581035"/>
        <c:axId val="1603766423"/>
      </c:barChart>
      <c:catAx>
        <c:axId val="147758103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603766423"/>
      </c:catAx>
      <c:valAx>
        <c:axId val="160376642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477581035"/>
        <c:crosses val="max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'final-tables-paper-1'!$K$140:$K$141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'final-tables-paper-1'!$J$142:$J$147</c:f>
            </c:strRef>
          </c:cat>
          <c:val>
            <c:numRef>
              <c:f>'final-tables-paper-1'!$K$142:$K$147</c:f>
              <c:numCache/>
            </c:numRef>
          </c:val>
          <c:smooth val="0"/>
        </c:ser>
        <c:ser>
          <c:idx val="1"/>
          <c:order val="1"/>
          <c:tx>
            <c:strRef>
              <c:f>'final-tables-paper-1'!$L$140:$L$141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'final-tables-paper-1'!$J$142:$J$147</c:f>
            </c:strRef>
          </c:cat>
          <c:val>
            <c:numRef>
              <c:f>'final-tables-paper-1'!$L$142:$L$147</c:f>
              <c:numCache/>
            </c:numRef>
          </c:val>
          <c:smooth val="0"/>
        </c:ser>
        <c:ser>
          <c:idx val="2"/>
          <c:order val="2"/>
          <c:tx>
            <c:strRef>
              <c:f>'final-tables-paper-1'!$M$140:$M$141</c:f>
            </c:strRef>
          </c:tx>
          <c:spPr>
            <a:ln cmpd="sng">
              <a:solidFill>
                <a:srgbClr val="FBBC04"/>
              </a:solidFill>
            </a:ln>
          </c:spPr>
          <c:marker>
            <c:symbol val="none"/>
          </c:marker>
          <c:cat>
            <c:strRef>
              <c:f>'final-tables-paper-1'!$J$142:$J$147</c:f>
            </c:strRef>
          </c:cat>
          <c:val>
            <c:numRef>
              <c:f>'final-tables-paper-1'!$M$142:$M$147</c:f>
              <c:numCache/>
            </c:numRef>
          </c:val>
          <c:smooth val="0"/>
        </c:ser>
        <c:ser>
          <c:idx val="3"/>
          <c:order val="3"/>
          <c:tx>
            <c:strRef>
              <c:f>'final-tables-paper-1'!$N$140:$N$141</c:f>
            </c:strRef>
          </c:tx>
          <c:spPr>
            <a:ln cmpd="sng">
              <a:solidFill>
                <a:srgbClr val="34A853"/>
              </a:solidFill>
            </a:ln>
          </c:spPr>
          <c:marker>
            <c:symbol val="none"/>
          </c:marker>
          <c:cat>
            <c:strRef>
              <c:f>'final-tables-paper-1'!$J$142:$J$147</c:f>
            </c:strRef>
          </c:cat>
          <c:val>
            <c:numRef>
              <c:f>'final-tables-paper-1'!$N$142:$N$147</c:f>
              <c:numCache/>
            </c:numRef>
          </c:val>
          <c:smooth val="0"/>
        </c:ser>
        <c:ser>
          <c:idx val="4"/>
          <c:order val="4"/>
          <c:tx>
            <c:strRef>
              <c:f>'final-tables-paper-1'!$O$140:$O$141</c:f>
            </c:strRef>
          </c:tx>
          <c:spPr>
            <a:ln cmpd="sng">
              <a:solidFill>
                <a:srgbClr val="FF6D01"/>
              </a:solidFill>
            </a:ln>
          </c:spPr>
          <c:marker>
            <c:symbol val="none"/>
          </c:marker>
          <c:cat>
            <c:strRef>
              <c:f>'final-tables-paper-1'!$J$142:$J$147</c:f>
            </c:strRef>
          </c:cat>
          <c:val>
            <c:numRef>
              <c:f>'final-tables-paper-1'!$O$142:$O$147</c:f>
              <c:numCache/>
            </c:numRef>
          </c:val>
          <c:smooth val="0"/>
        </c:ser>
        <c:axId val="1440375471"/>
        <c:axId val="2058862474"/>
      </c:lineChart>
      <c:catAx>
        <c:axId val="14403754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Marks range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058862474"/>
      </c:catAx>
      <c:valAx>
        <c:axId val="205886247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440375471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sz="1600">
                <a:solidFill>
                  <a:srgbClr val="757575"/>
                </a:solidFill>
                <a:latin typeface="+mn-lt"/>
              </a:defRPr>
            </a:pPr>
            <a:r>
              <a:rPr b="0" sz="1600">
                <a:solidFill>
                  <a:srgbClr val="757575"/>
                </a:solidFill>
                <a:latin typeface="+mn-lt"/>
              </a:rPr>
              <a:t>Distribution  of candidates across PSTE institution types</a:t>
            </a:r>
          </a:p>
        </c:rich>
      </c:tx>
      <c:overlay val="0"/>
    </c:title>
    <c:plotArea>
      <c:layout/>
      <c:barChart>
        <c:barDir val="bar"/>
        <c:grouping val="percentStacked"/>
        <c:ser>
          <c:idx val="0"/>
          <c:order val="0"/>
          <c:tx>
            <c:strRef>
              <c:f>'final-tables-paper-1'!$D$191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'final-tables-paper-1'!$C$192:$C$194</c:f>
            </c:strRef>
          </c:cat>
          <c:val>
            <c:numRef>
              <c:f>'final-tables-paper-1'!$D$192:$D$194</c:f>
              <c:numCache/>
            </c:numRef>
          </c:val>
        </c:ser>
        <c:ser>
          <c:idx val="1"/>
          <c:order val="1"/>
          <c:tx>
            <c:strRef>
              <c:f>'final-tables-paper-1'!$E$191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'final-tables-paper-1'!$C$192:$C$194</c:f>
            </c:strRef>
          </c:cat>
          <c:val>
            <c:numRef>
              <c:f>'final-tables-paper-1'!$E$192:$E$194</c:f>
              <c:numCache/>
            </c:numRef>
          </c:val>
        </c:ser>
        <c:ser>
          <c:idx val="2"/>
          <c:order val="2"/>
          <c:tx>
            <c:strRef>
              <c:f>'final-tables-paper-1'!$F$191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'final-tables-paper-1'!$C$192:$C$194</c:f>
            </c:strRef>
          </c:cat>
          <c:val>
            <c:numRef>
              <c:f>'final-tables-paper-1'!$F$192:$F$194</c:f>
              <c:numCache/>
            </c:numRef>
          </c:val>
        </c:ser>
        <c:ser>
          <c:idx val="3"/>
          <c:order val="3"/>
          <c:tx>
            <c:strRef>
              <c:f>'final-tables-paper-1'!$G$191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'final-tables-paper-1'!$C$192:$C$194</c:f>
            </c:strRef>
          </c:cat>
          <c:val>
            <c:numRef>
              <c:f>'final-tables-paper-1'!$G$192:$G$194</c:f>
              <c:numCache/>
            </c:numRef>
          </c:val>
        </c:ser>
        <c:ser>
          <c:idx val="4"/>
          <c:order val="4"/>
          <c:tx>
            <c:strRef>
              <c:f>'final-tables-paper-1'!$H$191</c:f>
            </c:strRef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'final-tables-paper-1'!$C$192:$C$194</c:f>
            </c:strRef>
          </c:cat>
          <c:val>
            <c:numRef>
              <c:f>'final-tables-paper-1'!$H$192:$H$194</c:f>
              <c:numCache/>
            </c:numRef>
          </c:val>
        </c:ser>
        <c:overlap val="100"/>
        <c:axId val="754180612"/>
        <c:axId val="267779731"/>
      </c:barChart>
      <c:catAx>
        <c:axId val="75418061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67779731"/>
      </c:catAx>
      <c:valAx>
        <c:axId val="26777973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54180612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sz="1600">
                <a:solidFill>
                  <a:srgbClr val="757575"/>
                </a:solidFill>
                <a:latin typeface="+mn-lt"/>
              </a:defRPr>
            </a:pPr>
            <a:r>
              <a:rPr b="0" sz="1600">
                <a:solidFill>
                  <a:srgbClr val="757575"/>
                </a:solidFill>
                <a:latin typeface="+mn-lt"/>
              </a:rPr>
              <a:t>Proportion of qualifying candidates to applicants from each institutional type 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tx>
            <c:strRef>
              <c:f>'final-tables-paper-1'!$D$194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val>
            <c:numRef>
              <c:f>'final-tables-paper-1'!$D$195</c:f>
              <c:numCache/>
            </c:numRef>
          </c:val>
        </c:ser>
        <c:ser>
          <c:idx val="1"/>
          <c:order val="1"/>
          <c:tx>
            <c:strRef>
              <c:f>'final-tables-paper-1'!$E$194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val>
            <c:numRef>
              <c:f>'final-tables-paper-1'!$E$195</c:f>
              <c:numCache/>
            </c:numRef>
          </c:val>
        </c:ser>
        <c:ser>
          <c:idx val="2"/>
          <c:order val="2"/>
          <c:tx>
            <c:strRef>
              <c:f>'final-tables-paper-1'!$F$194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val>
            <c:numRef>
              <c:f>'final-tables-paper-1'!$F$195</c:f>
              <c:numCache/>
            </c:numRef>
          </c:val>
        </c:ser>
        <c:ser>
          <c:idx val="3"/>
          <c:order val="3"/>
          <c:tx>
            <c:strRef>
              <c:f>'final-tables-paper-1'!$G$194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val>
            <c:numRef>
              <c:f>'final-tables-paper-1'!$G$195</c:f>
              <c:numCache/>
            </c:numRef>
          </c:val>
        </c:ser>
        <c:ser>
          <c:idx val="4"/>
          <c:order val="4"/>
          <c:tx>
            <c:strRef>
              <c:f>'final-tables-paper-1'!$H$194</c:f>
            </c:strRef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val>
            <c:numRef>
              <c:f>'final-tables-paper-1'!$H$195</c:f>
              <c:numCache/>
            </c:numRef>
          </c:val>
        </c:ser>
        <c:ser>
          <c:idx val="5"/>
          <c:order val="5"/>
          <c:tx>
            <c:strRef>
              <c:f>'final-tables-paper-1'!$I$194</c:f>
            </c:strRef>
          </c:tx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val>
            <c:numRef>
              <c:f>'final-tables-paper-1'!$I$195</c:f>
              <c:numCache/>
            </c:numRef>
          </c:val>
        </c:ser>
        <c:axId val="1042260013"/>
        <c:axId val="142334641"/>
      </c:barChart>
      <c:catAx>
        <c:axId val="1042260013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2334641"/>
      </c:catAx>
      <c:valAx>
        <c:axId val="14233464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42260013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600">
                <a:solidFill>
                  <a:srgbClr val="757575"/>
                </a:solidFill>
                <a:latin typeface="+mn-lt"/>
              </a:defRPr>
            </a:pPr>
            <a:r>
              <a:rPr b="0" i="0" sz="1600">
                <a:solidFill>
                  <a:srgbClr val="757575"/>
                </a:solidFill>
                <a:latin typeface="+mn-lt"/>
              </a:rPr>
              <a:t>Performance of qualifying and not qualifying in science and mathematics 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'paper 2-data-tables'!$O$4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'paper 2-data-tables'!$N$5:$N$34</c:f>
            </c:strRef>
          </c:cat>
          <c:val>
            <c:numRef>
              <c:f>'paper 2-data-tables'!$O$5:$O$34</c:f>
              <c:numCache/>
            </c:numRef>
          </c:val>
        </c:ser>
        <c:ser>
          <c:idx val="1"/>
          <c:order val="1"/>
          <c:tx>
            <c:strRef>
              <c:f>'paper 2-data-tables'!$P$4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'paper 2-data-tables'!$N$5:$N$34</c:f>
            </c:strRef>
          </c:cat>
          <c:val>
            <c:numRef>
              <c:f>'paper 2-data-tables'!$P$5:$P$34</c:f>
              <c:numCache/>
            </c:numRef>
          </c:val>
        </c:ser>
        <c:overlap val="100"/>
        <c:axId val="1878970213"/>
        <c:axId val="1168889508"/>
      </c:barChart>
      <c:catAx>
        <c:axId val="18789702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Table 5.1: Analysis of performance for all candidates appearing for Paper 2 (math/Science)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168889508"/>
      </c:catAx>
      <c:valAx>
        <c:axId val="11688895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878970213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600">
                <a:solidFill>
                  <a:srgbClr val="757575"/>
                </a:solidFill>
                <a:latin typeface="+mn-lt"/>
              </a:defRPr>
            </a:pPr>
            <a:r>
              <a:rPr b="0" i="0" sz="1600">
                <a:solidFill>
                  <a:srgbClr val="757575"/>
                </a:solidFill>
                <a:latin typeface="+mn-lt"/>
              </a:rPr>
              <a:t>Performance of qualifying and not qualifying Social Sience candidates 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'paper 2-data-tables'!$O$80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'paper 2-data-tables'!$N$81:$N$110</c:f>
            </c:strRef>
          </c:cat>
          <c:val>
            <c:numRef>
              <c:f>'paper 2-data-tables'!$O$81:$O$110</c:f>
              <c:numCache/>
            </c:numRef>
          </c:val>
        </c:ser>
        <c:ser>
          <c:idx val="1"/>
          <c:order val="1"/>
          <c:tx>
            <c:strRef>
              <c:f>'paper 2-data-tables'!$P$80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'paper 2-data-tables'!$N$81:$N$110</c:f>
            </c:strRef>
          </c:cat>
          <c:val>
            <c:numRef>
              <c:f>'paper 2-data-tables'!$P$81:$P$110</c:f>
              <c:numCache/>
            </c:numRef>
          </c:val>
        </c:ser>
        <c:overlap val="100"/>
        <c:axId val="1470406327"/>
        <c:axId val="2117855944"/>
      </c:barChart>
      <c:catAx>
        <c:axId val="14704063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>
                    <a:solidFill>
                      <a:srgbClr val="000000"/>
                    </a:solidFill>
                    <a:latin typeface="+mn-lt"/>
                  </a:rPr>
                  <a:t>Table 8: Analysis of performance for all candidates appearing for Paper 3 (social science)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2117855944"/>
      </c:catAx>
      <c:valAx>
        <c:axId val="21178559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470406327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Distribution of candidates by PSTE institution type</a:t>
            </a:r>
          </a:p>
        </c:rich>
      </c:tx>
      <c:overlay val="0"/>
    </c:title>
    <c:plotArea>
      <c:layout/>
      <c:barChart>
        <c:barDir val="bar"/>
        <c:grouping val="percentStacked"/>
        <c:ser>
          <c:idx val="0"/>
          <c:order val="0"/>
          <c:tx>
            <c:strRef>
              <c:f>'paper2-tables-for-report'!$B$112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'paper2-tables-for-report'!$A$113:$A$116</c:f>
            </c:strRef>
          </c:cat>
          <c:val>
            <c:numRef>
              <c:f>'paper2-tables-for-report'!$B$113:$B$116</c:f>
              <c:numCache/>
            </c:numRef>
          </c:val>
        </c:ser>
        <c:ser>
          <c:idx val="1"/>
          <c:order val="1"/>
          <c:tx>
            <c:strRef>
              <c:f>'paper2-tables-for-report'!$C$112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'paper2-tables-for-report'!$A$113:$A$116</c:f>
            </c:strRef>
          </c:cat>
          <c:val>
            <c:numRef>
              <c:f>'paper2-tables-for-report'!$C$113:$C$116</c:f>
              <c:numCache/>
            </c:numRef>
          </c:val>
        </c:ser>
        <c:ser>
          <c:idx val="2"/>
          <c:order val="2"/>
          <c:tx>
            <c:strRef>
              <c:f>'paper2-tables-for-report'!$D$112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'paper2-tables-for-report'!$A$113:$A$116</c:f>
            </c:strRef>
          </c:cat>
          <c:val>
            <c:numRef>
              <c:f>'paper2-tables-for-report'!$D$113:$D$116</c:f>
              <c:numCache/>
            </c:numRef>
          </c:val>
        </c:ser>
        <c:ser>
          <c:idx val="3"/>
          <c:order val="3"/>
          <c:tx>
            <c:strRef>
              <c:f>'paper2-tables-for-report'!$E$112</c:f>
            </c:strRef>
          </c:tx>
          <c:spPr>
            <a:solidFill>
              <a:schemeClr val="accent4"/>
            </a:solidFill>
            <a:ln cmpd="sng">
              <a:solidFill>
                <a:srgbClr val="000000"/>
              </a:solidFill>
            </a:ln>
          </c:spPr>
          <c:cat>
            <c:strRef>
              <c:f>'paper2-tables-for-report'!$A$113:$A$116</c:f>
            </c:strRef>
          </c:cat>
          <c:val>
            <c:numRef>
              <c:f>'paper2-tables-for-report'!$E$113:$E$116</c:f>
              <c:numCache/>
            </c:numRef>
          </c:val>
        </c:ser>
        <c:ser>
          <c:idx val="4"/>
          <c:order val="4"/>
          <c:tx>
            <c:strRef>
              <c:f>'paper2-tables-for-report'!$F$112</c:f>
            </c:strRef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'paper2-tables-for-report'!$A$113:$A$116</c:f>
            </c:strRef>
          </c:cat>
          <c:val>
            <c:numRef>
              <c:f>'paper2-tables-for-report'!$F$113:$F$116</c:f>
              <c:numCache/>
            </c:numRef>
          </c:val>
        </c:ser>
        <c:ser>
          <c:idx val="5"/>
          <c:order val="5"/>
          <c:tx>
            <c:strRef>
              <c:f>'paper2-tables-for-report'!$G$112</c:f>
            </c:strRef>
          </c:tx>
          <c:cat>
            <c:strRef>
              <c:f>'paper2-tables-for-report'!$A$113:$A$116</c:f>
            </c:strRef>
          </c:cat>
          <c:val>
            <c:numRef>
              <c:f>'paper2-tables-for-report'!$G$113:$G$116</c:f>
              <c:numCache/>
            </c:numRef>
          </c:val>
        </c:ser>
        <c:overlap val="100"/>
        <c:axId val="568855588"/>
        <c:axId val="866877900"/>
      </c:barChart>
      <c:catAx>
        <c:axId val="56885558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66877900"/>
      </c:catAx>
      <c:valAx>
        <c:axId val="86687790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68855588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sz="1600">
                <a:solidFill>
                  <a:srgbClr val="757575"/>
                </a:solidFill>
                <a:latin typeface="+mn-lt"/>
              </a:defRPr>
            </a:pPr>
            <a:r>
              <a:rPr b="0" sz="1600">
                <a:solidFill>
                  <a:srgbClr val="757575"/>
                </a:solidFill>
                <a:latin typeface="+mn-lt"/>
              </a:rPr>
              <a:t>Proportion of applicants qualifying from each institution type in Science-mathematics and Social Science</a:t>
            </a:r>
          </a:p>
        </c:rich>
      </c:tx>
      <c:overlay val="0"/>
    </c:title>
    <c:plotArea>
      <c:layout/>
      <c:barChart>
        <c:barDir val="bar"/>
        <c:ser>
          <c:idx val="0"/>
          <c:order val="0"/>
          <c:tx>
            <c:strRef>
              <c:f>'paper2-tables-for-report'!$C$122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'paper2-tables-for-report'!$B$123:$B$128</c:f>
            </c:strRef>
          </c:cat>
          <c:val>
            <c:numRef>
              <c:f>'paper2-tables-for-report'!$C$123:$C$128</c:f>
              <c:numCache/>
            </c:numRef>
          </c:val>
        </c:ser>
        <c:ser>
          <c:idx val="1"/>
          <c:order val="1"/>
          <c:tx>
            <c:strRef>
              <c:f>'paper2-tables-for-report'!$D$122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'paper2-tables-for-report'!$B$123:$B$128</c:f>
            </c:strRef>
          </c:cat>
          <c:val>
            <c:numRef>
              <c:f>'paper2-tables-for-report'!$D$123:$D$128</c:f>
              <c:numCache/>
            </c:numRef>
          </c:val>
        </c:ser>
        <c:axId val="313787538"/>
        <c:axId val="1610182701"/>
      </c:barChart>
      <c:catAx>
        <c:axId val="31378753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10182701"/>
      </c:catAx>
      <c:valAx>
        <c:axId val="161018270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13787538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chart" Target="../charts/chart7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285750</xdr:colOff>
      <xdr:row>97</xdr:row>
      <xdr:rowOff>123825</xdr:rowOff>
    </xdr:from>
    <xdr:ext cx="6419850" cy="3971925"/>
    <xdr:graphicFrame>
      <xdr:nvGraphicFramePr>
        <xdr:cNvPr id="776465246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10</xdr:col>
      <xdr:colOff>457200</xdr:colOff>
      <xdr:row>170</xdr:row>
      <xdr:rowOff>85725</xdr:rowOff>
    </xdr:from>
    <xdr:ext cx="5000625" cy="2876550"/>
    <xdr:graphicFrame>
      <xdr:nvGraphicFramePr>
        <xdr:cNvPr id="213020104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8</xdr:col>
      <xdr:colOff>581025</xdr:colOff>
      <xdr:row>118</xdr:row>
      <xdr:rowOff>190500</xdr:rowOff>
    </xdr:from>
    <xdr:ext cx="5715000" cy="3533775"/>
    <xdr:graphicFrame>
      <xdr:nvGraphicFramePr>
        <xdr:cNvPr id="1663671318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11</xdr:col>
      <xdr:colOff>171450</xdr:colOff>
      <xdr:row>188</xdr:row>
      <xdr:rowOff>161925</xdr:rowOff>
    </xdr:from>
    <xdr:ext cx="7153275" cy="3533775"/>
    <xdr:graphicFrame>
      <xdr:nvGraphicFramePr>
        <xdr:cNvPr id="146944442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12</xdr:col>
      <xdr:colOff>276225</xdr:colOff>
      <xdr:row>196</xdr:row>
      <xdr:rowOff>38100</xdr:rowOff>
    </xdr:from>
    <xdr:ext cx="5715000" cy="3533775"/>
    <xdr:graphicFrame>
      <xdr:nvGraphicFramePr>
        <xdr:cNvPr id="47022861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17</xdr:col>
      <xdr:colOff>457200</xdr:colOff>
      <xdr:row>180</xdr:row>
      <xdr:rowOff>104775</xdr:rowOff>
    </xdr:from>
    <xdr:ext cx="5591175" cy="3724275"/>
    <xdr:graphicFrame>
      <xdr:nvGraphicFramePr>
        <xdr:cNvPr id="37463842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24</xdr:col>
      <xdr:colOff>952500</xdr:colOff>
      <xdr:row>180</xdr:row>
      <xdr:rowOff>152400</xdr:rowOff>
    </xdr:from>
    <xdr:ext cx="5715000" cy="3724275"/>
    <xdr:graphicFrame>
      <xdr:nvGraphicFramePr>
        <xdr:cNvPr id="1897554516" name="Chart 7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657225</xdr:colOff>
      <xdr:row>100</xdr:row>
      <xdr:rowOff>38100</xdr:rowOff>
    </xdr:from>
    <xdr:ext cx="10106025" cy="5438775"/>
    <xdr:graphicFrame>
      <xdr:nvGraphicFramePr>
        <xdr:cNvPr id="504699647" name="Chart 8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647700</xdr:colOff>
      <xdr:row>123</xdr:row>
      <xdr:rowOff>200025</xdr:rowOff>
    </xdr:from>
    <xdr:ext cx="5715000" cy="3533775"/>
    <xdr:graphicFrame>
      <xdr:nvGraphicFramePr>
        <xdr:cNvPr id="549878783" name="Chart 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18</xdr:col>
      <xdr:colOff>695325</xdr:colOff>
      <xdr:row>6</xdr:row>
      <xdr:rowOff>9525</xdr:rowOff>
    </xdr:from>
    <xdr:ext cx="6638925" cy="4105275"/>
    <xdr:graphicFrame>
      <xdr:nvGraphicFramePr>
        <xdr:cNvPr id="1648729871" name="Chart 1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19</xdr:col>
      <xdr:colOff>523875</xdr:colOff>
      <xdr:row>78</xdr:row>
      <xdr:rowOff>161925</xdr:rowOff>
    </xdr:from>
    <xdr:ext cx="5715000" cy="3533775"/>
    <xdr:graphicFrame>
      <xdr:nvGraphicFramePr>
        <xdr:cNvPr id="417773026" name="Chart 1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7.25"/>
    <col customWidth="1" min="3" max="3" width="13.75"/>
    <col customWidth="1" min="4" max="4" width="8.88"/>
    <col customWidth="1" min="5" max="7" width="9.5"/>
    <col customWidth="1" min="8" max="11" width="7.75"/>
    <col customWidth="1" min="12" max="13" width="9.5"/>
    <col customWidth="1" min="17" max="18" width="19.63"/>
  </cols>
  <sheetData>
    <row r="1" ht="15.75" customHeight="1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1"/>
      <c r="M1" s="1"/>
      <c r="Q1" s="3"/>
      <c r="R1" s="3"/>
    </row>
    <row r="2" ht="15.75" customHeight="1">
      <c r="H2" s="4"/>
      <c r="I2" s="4"/>
      <c r="J2" s="4"/>
      <c r="K2" s="4"/>
      <c r="Q2" s="3"/>
      <c r="R2" s="3"/>
    </row>
    <row r="3" ht="15.75" customHeight="1">
      <c r="B3" s="5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7"/>
      <c r="Q3" s="3"/>
      <c r="R3" s="3"/>
    </row>
    <row r="4" ht="15.75" customHeight="1">
      <c r="A4" s="8"/>
      <c r="B4" s="9"/>
      <c r="C4" s="9"/>
      <c r="D4" s="9"/>
      <c r="E4" s="9"/>
      <c r="F4" s="9"/>
      <c r="G4" s="9"/>
      <c r="H4" s="10" t="s">
        <v>2</v>
      </c>
      <c r="I4" s="6"/>
      <c r="J4" s="6"/>
      <c r="K4" s="6"/>
      <c r="L4" s="7"/>
      <c r="M4" s="9"/>
      <c r="N4" s="8"/>
      <c r="Q4" s="3"/>
      <c r="R4" s="3"/>
    </row>
    <row r="5" ht="72.0" customHeight="1">
      <c r="A5" s="11"/>
      <c r="B5" s="12" t="s">
        <v>3</v>
      </c>
      <c r="C5" s="13" t="s">
        <v>4</v>
      </c>
      <c r="D5" s="14" t="s">
        <v>5</v>
      </c>
      <c r="E5" s="13" t="s">
        <v>6</v>
      </c>
      <c r="F5" s="13" t="s">
        <v>7</v>
      </c>
      <c r="G5" s="13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3" t="s">
        <v>13</v>
      </c>
      <c r="M5" s="13" t="s">
        <v>14</v>
      </c>
      <c r="N5" s="11"/>
    </row>
    <row r="6" ht="15.75" customHeight="1">
      <c r="B6" s="16" t="s">
        <v>15</v>
      </c>
      <c r="C6" s="9"/>
      <c r="D6" s="9"/>
      <c r="E6" s="9"/>
      <c r="F6" s="9"/>
      <c r="G6" s="17"/>
      <c r="H6" s="18"/>
      <c r="I6" s="18"/>
      <c r="J6" s="18"/>
      <c r="K6" s="18"/>
      <c r="L6" s="9"/>
      <c r="M6" s="9"/>
      <c r="N6" s="19"/>
    </row>
    <row r="7" ht="15.75" customHeight="1">
      <c r="C7" s="19"/>
      <c r="D7" s="20"/>
      <c r="E7" s="21">
        <v>0.9191923633862188</v>
      </c>
      <c r="F7" s="22">
        <v>0.011257660328997585</v>
      </c>
      <c r="G7" s="21">
        <v>0.04082786522218488</v>
      </c>
      <c r="H7" s="23">
        <v>0.0148699118296525</v>
      </c>
      <c r="I7" s="23">
        <v>0.0027798631113735667</v>
      </c>
      <c r="J7" s="23">
        <v>0.004008028621596238</v>
      </c>
      <c r="K7" s="23">
        <v>0.0029306353479226412</v>
      </c>
      <c r="L7" s="21">
        <v>0.02458843891054495</v>
      </c>
      <c r="M7" s="22">
        <v>0.004133672152053801</v>
      </c>
      <c r="N7" s="19"/>
    </row>
    <row r="8" ht="15.75" customHeight="1">
      <c r="B8" s="24" t="s">
        <v>16</v>
      </c>
      <c r="C8" s="25"/>
      <c r="D8" s="25"/>
      <c r="E8" s="25"/>
      <c r="F8" s="25"/>
      <c r="G8" s="25"/>
      <c r="H8" s="26"/>
      <c r="I8" s="26"/>
      <c r="J8" s="26"/>
      <c r="K8" s="26"/>
      <c r="L8" s="25"/>
      <c r="M8" s="25"/>
      <c r="N8" s="19"/>
    </row>
    <row r="9" ht="15.75" customHeight="1">
      <c r="B9" s="27" t="s">
        <v>17</v>
      </c>
      <c r="C9" s="21">
        <v>0.6498911612917412</v>
      </c>
      <c r="E9" s="21">
        <v>0.645599466912707</v>
      </c>
      <c r="F9" s="21">
        <v>0.7848772321428571</v>
      </c>
      <c r="G9" s="21">
        <v>0.7337282658870595</v>
      </c>
      <c r="H9" s="28"/>
      <c r="I9" s="28"/>
      <c r="J9" s="28"/>
      <c r="K9" s="28"/>
      <c r="L9" s="21">
        <v>0.583290751149719</v>
      </c>
      <c r="M9" s="21">
        <v>0.8047112462006079</v>
      </c>
      <c r="N9" s="19"/>
    </row>
    <row r="10" ht="15.75" customHeight="1">
      <c r="B10" s="27" t="s">
        <v>18</v>
      </c>
      <c r="C10" s="22">
        <v>0.3435408231535898</v>
      </c>
      <c r="E10" s="21">
        <v>0.34984195328651735</v>
      </c>
      <c r="F10" s="21">
        <v>0.30385044642857145</v>
      </c>
      <c r="G10" s="21">
        <v>0.20880135405446992</v>
      </c>
      <c r="H10" s="28"/>
      <c r="I10" s="28"/>
      <c r="J10" s="28"/>
      <c r="K10" s="28"/>
      <c r="L10" s="21">
        <v>0.37263668880940215</v>
      </c>
      <c r="M10" s="21">
        <v>0.20820668693009117</v>
      </c>
      <c r="N10" s="19"/>
    </row>
    <row r="11" ht="15.75" customHeight="1">
      <c r="B11" s="27" t="s">
        <v>19</v>
      </c>
      <c r="C11" s="22">
        <v>0.5718256947301962</v>
      </c>
      <c r="E11" s="21">
        <v>0.5664770106104875</v>
      </c>
      <c r="F11" s="21">
        <v>0.5625</v>
      </c>
      <c r="G11" s="21">
        <v>0.7081089398368979</v>
      </c>
      <c r="H11" s="28"/>
      <c r="I11" s="28"/>
      <c r="J11" s="28"/>
      <c r="K11" s="28"/>
      <c r="L11" s="21">
        <v>0.5419008686765457</v>
      </c>
      <c r="M11" s="21">
        <v>0.6185410334346505</v>
      </c>
      <c r="N11" s="19"/>
    </row>
    <row r="12" ht="15.75" customHeight="1">
      <c r="B12" s="27" t="s">
        <v>20</v>
      </c>
      <c r="C12" s="22">
        <v>0.08463348211621398</v>
      </c>
      <c r="E12" s="21">
        <v>0.0836810361029952</v>
      </c>
      <c r="F12" s="21">
        <v>0.13364955357142858</v>
      </c>
      <c r="G12" s="21">
        <v>0.0830897061086321</v>
      </c>
      <c r="H12" s="28"/>
      <c r="I12" s="28"/>
      <c r="J12" s="28"/>
      <c r="K12" s="28"/>
      <c r="L12" s="21">
        <v>0.08546244251405212</v>
      </c>
      <c r="M12" s="21">
        <v>0.17325227963525835</v>
      </c>
      <c r="N12" s="19"/>
    </row>
    <row r="13" ht="15.75" customHeight="1">
      <c r="A13" s="8"/>
      <c r="B13" s="29" t="s">
        <v>21</v>
      </c>
      <c r="C13" s="30"/>
      <c r="D13" s="30"/>
      <c r="E13" s="31"/>
      <c r="F13" s="31"/>
      <c r="G13" s="31"/>
      <c r="H13" s="32"/>
      <c r="I13" s="32"/>
      <c r="J13" s="32"/>
      <c r="K13" s="32"/>
      <c r="L13" s="31"/>
      <c r="M13" s="31"/>
      <c r="N13" s="8"/>
    </row>
    <row r="14" ht="15.75" customHeight="1">
      <c r="A14" s="8"/>
      <c r="B14" s="20"/>
      <c r="C14" s="33"/>
      <c r="D14" s="33">
        <v>0.3217636582370328</v>
      </c>
      <c r="E14" s="33">
        <v>0.3052676542450493</v>
      </c>
      <c r="F14" s="33">
        <v>0.39369419642857145</v>
      </c>
      <c r="G14" s="33">
        <v>0.5947068779812279</v>
      </c>
      <c r="H14" s="34">
        <v>0.5215462610899874</v>
      </c>
      <c r="I14" s="34">
        <v>0.3288135593220339</v>
      </c>
      <c r="J14" s="34">
        <v>0.2727272727272727</v>
      </c>
      <c r="K14" s="34">
        <v>0.5841371918542336</v>
      </c>
      <c r="L14" s="33">
        <v>0.4666581502299438</v>
      </c>
      <c r="M14" s="33">
        <v>0.23632218844984804</v>
      </c>
      <c r="N14" s="8"/>
    </row>
    <row r="15" ht="15.75" customHeight="1">
      <c r="A15" s="8"/>
      <c r="B15" s="35" t="s">
        <v>22</v>
      </c>
      <c r="C15" s="36"/>
      <c r="D15" s="36"/>
      <c r="E15" s="37"/>
      <c r="F15" s="37"/>
      <c r="G15" s="37"/>
      <c r="H15" s="38"/>
      <c r="I15" s="38"/>
      <c r="J15" s="38"/>
      <c r="K15" s="38"/>
      <c r="L15" s="37"/>
      <c r="M15" s="37"/>
      <c r="N15" s="8"/>
    </row>
    <row r="16" ht="15.75" customHeight="1">
      <c r="B16" s="20"/>
      <c r="C16" s="39"/>
      <c r="D16" s="39"/>
      <c r="E16" s="40">
        <v>0.8720677099095053</v>
      </c>
      <c r="F16" s="41">
        <v>0.013774319825844178</v>
      </c>
      <c r="G16" s="40">
        <v>0.07546101506291672</v>
      </c>
      <c r="H16" s="42">
        <v>0.024102619170807422</v>
      </c>
      <c r="I16" s="42">
        <v>0.00284077042474887</v>
      </c>
      <c r="J16" s="42">
        <v>0.0033972099924831846</v>
      </c>
      <c r="K16" s="42">
        <v>0.005320343235354413</v>
      </c>
      <c r="L16" s="40">
        <v>0.03566094282339389</v>
      </c>
      <c r="M16" s="41">
        <v>0.0030360123783398575</v>
      </c>
      <c r="N16" s="19"/>
    </row>
    <row r="17" ht="15.75" customHeight="1">
      <c r="B17" s="29" t="s">
        <v>23</v>
      </c>
      <c r="C17" s="30"/>
      <c r="D17" s="30"/>
      <c r="E17" s="31"/>
      <c r="F17" s="31"/>
      <c r="G17" s="31"/>
      <c r="H17" s="32"/>
      <c r="I17" s="32"/>
      <c r="J17" s="32"/>
      <c r="K17" s="32"/>
      <c r="L17" s="31"/>
      <c r="M17" s="31"/>
      <c r="N17" s="19"/>
    </row>
    <row r="18" ht="15.75" customHeight="1">
      <c r="B18" s="27" t="s">
        <v>17</v>
      </c>
      <c r="C18" s="43">
        <v>0.6089206048595722</v>
      </c>
      <c r="D18" s="33">
        <v>0.30147897535041085</v>
      </c>
      <c r="E18" s="33">
        <v>0.28424507079528916</v>
      </c>
      <c r="F18" s="33">
        <v>0.3793103448275862</v>
      </c>
      <c r="G18" s="33">
        <v>0.560239068889588</v>
      </c>
      <c r="H18" s="44"/>
      <c r="I18" s="44"/>
      <c r="J18" s="44"/>
      <c r="K18" s="44"/>
      <c r="L18" s="33">
        <v>0.4472185720543145</v>
      </c>
      <c r="M18" s="33">
        <v>0.210576015108593</v>
      </c>
      <c r="N18" s="19"/>
    </row>
    <row r="19" ht="15.75" customHeight="1">
      <c r="B19" s="27" t="s">
        <v>18</v>
      </c>
      <c r="C19" s="43">
        <v>0.4884465573962533</v>
      </c>
      <c r="D19" s="33">
        <v>0.45748377068665996</v>
      </c>
      <c r="E19" s="33">
        <v>0.4426721106509338</v>
      </c>
      <c r="F19" s="33">
        <v>0.5720844811753902</v>
      </c>
      <c r="G19" s="33">
        <v>0.7792925571112749</v>
      </c>
      <c r="H19" s="44"/>
      <c r="I19" s="44"/>
      <c r="J19" s="44"/>
      <c r="K19" s="44"/>
      <c r="L19" s="33">
        <v>0.6369557764826876</v>
      </c>
      <c r="M19" s="33">
        <v>0.43795620437956206</v>
      </c>
      <c r="N19" s="19"/>
      <c r="Q19" s="3"/>
      <c r="R19" s="3"/>
    </row>
    <row r="20" ht="15.75" customHeight="1">
      <c r="B20" s="27" t="s">
        <v>19</v>
      </c>
      <c r="C20" s="43">
        <v>0.48650389995802296</v>
      </c>
      <c r="D20" s="33">
        <v>0.2737534812438546</v>
      </c>
      <c r="E20" s="33">
        <v>0.2530720089762383</v>
      </c>
      <c r="F20" s="33">
        <v>0.35119047619047616</v>
      </c>
      <c r="G20" s="33">
        <v>0.5790960451977402</v>
      </c>
      <c r="H20" s="44"/>
      <c r="I20" s="44"/>
      <c r="J20" s="44"/>
      <c r="K20" s="44"/>
      <c r="L20" s="33">
        <v>0.3953323903818953</v>
      </c>
      <c r="M20" s="33">
        <v>0.2076167076167076</v>
      </c>
      <c r="N20" s="19"/>
      <c r="Q20" s="3"/>
      <c r="R20" s="3"/>
    </row>
    <row r="21" ht="15.75" customHeight="1">
      <c r="B21" s="27" t="s">
        <v>20</v>
      </c>
      <c r="C21" s="43">
        <v>0.02504954264572371</v>
      </c>
      <c r="D21" s="33">
        <v>0.09523456057007126</v>
      </c>
      <c r="E21" s="33">
        <v>0.08416367200261353</v>
      </c>
      <c r="F21" s="33">
        <v>0.16701461377870563</v>
      </c>
      <c r="G21" s="33">
        <v>0.2638888888888889</v>
      </c>
      <c r="H21" s="44"/>
      <c r="I21" s="44"/>
      <c r="J21" s="44"/>
      <c r="K21" s="44"/>
      <c r="L21" s="33">
        <v>0.17638266068759342</v>
      </c>
      <c r="M21" s="33">
        <v>0.09649122807017543</v>
      </c>
      <c r="N21" s="19"/>
      <c r="Q21" s="3"/>
      <c r="R21" s="3"/>
    </row>
    <row r="22" ht="15.75" customHeight="1">
      <c r="B22" s="45" t="s">
        <v>24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7"/>
      <c r="N22" s="19"/>
      <c r="Q22" s="3"/>
      <c r="R22" s="3"/>
    </row>
    <row r="23" ht="15.75" customHeight="1">
      <c r="B23" s="46" t="s">
        <v>25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7"/>
      <c r="N23" s="19"/>
      <c r="Q23" s="3"/>
      <c r="R23" s="3"/>
    </row>
    <row r="24" ht="15.75" customHeight="1">
      <c r="B24" s="9"/>
      <c r="C24" s="9"/>
      <c r="D24" s="9"/>
      <c r="E24" s="9"/>
      <c r="F24" s="9"/>
      <c r="G24" s="9"/>
      <c r="H24" s="10" t="s">
        <v>2</v>
      </c>
      <c r="I24" s="6"/>
      <c r="J24" s="6"/>
      <c r="K24" s="6"/>
      <c r="L24" s="7"/>
      <c r="M24" s="9"/>
      <c r="N24" s="19"/>
      <c r="Q24" s="3"/>
      <c r="R24" s="3"/>
    </row>
    <row r="25" ht="66.0" customHeight="1">
      <c r="A25" s="47"/>
      <c r="B25" s="48"/>
      <c r="C25" s="15" t="s">
        <v>26</v>
      </c>
      <c r="D25" s="13" t="s">
        <v>27</v>
      </c>
      <c r="E25" s="13" t="s">
        <v>6</v>
      </c>
      <c r="F25" s="13" t="s">
        <v>7</v>
      </c>
      <c r="G25" s="13" t="s">
        <v>8</v>
      </c>
      <c r="H25" s="15" t="s">
        <v>9</v>
      </c>
      <c r="I25" s="15" t="s">
        <v>10</v>
      </c>
      <c r="J25" s="15" t="s">
        <v>11</v>
      </c>
      <c r="K25" s="15" t="s">
        <v>12</v>
      </c>
      <c r="L25" s="13" t="s">
        <v>13</v>
      </c>
      <c r="M25" s="13" t="s">
        <v>14</v>
      </c>
      <c r="N25" s="47"/>
      <c r="P25" s="47"/>
      <c r="Q25" s="49"/>
      <c r="R25" s="49"/>
    </row>
    <row r="26" ht="15.75" customHeight="1">
      <c r="B26" s="24" t="s">
        <v>28</v>
      </c>
      <c r="C26" s="26"/>
      <c r="D26" s="25"/>
      <c r="E26" s="25"/>
      <c r="F26" s="25"/>
      <c r="G26" s="25"/>
      <c r="H26" s="26"/>
      <c r="I26" s="26"/>
      <c r="J26" s="26"/>
      <c r="K26" s="26"/>
      <c r="L26" s="25"/>
      <c r="M26" s="25"/>
      <c r="N26" s="19"/>
      <c r="Q26" s="3"/>
      <c r="R26" s="3"/>
    </row>
    <row r="27" ht="15.75" customHeight="1">
      <c r="B27" s="20" t="s">
        <v>17</v>
      </c>
      <c r="C27" s="28"/>
      <c r="D27" s="50" t="s">
        <v>29</v>
      </c>
      <c r="E27" s="50" t="s">
        <v>30</v>
      </c>
      <c r="F27" s="50" t="s">
        <v>31</v>
      </c>
      <c r="G27" s="50" t="s">
        <v>32</v>
      </c>
      <c r="H27" s="28" t="s">
        <v>33</v>
      </c>
      <c r="I27" s="28" t="s">
        <v>34</v>
      </c>
      <c r="J27" s="28" t="s">
        <v>35</v>
      </c>
      <c r="K27" s="28" t="s">
        <v>36</v>
      </c>
      <c r="L27" s="50" t="s">
        <v>37</v>
      </c>
      <c r="M27" s="50" t="s">
        <v>31</v>
      </c>
      <c r="N27" s="19"/>
      <c r="Q27" s="3"/>
      <c r="R27" s="3"/>
    </row>
    <row r="28" ht="15.75" customHeight="1">
      <c r="B28" s="20" t="s">
        <v>38</v>
      </c>
      <c r="C28" s="28">
        <v>60.0</v>
      </c>
      <c r="D28" s="50" t="s">
        <v>39</v>
      </c>
      <c r="E28" s="50" t="s">
        <v>40</v>
      </c>
      <c r="F28" s="50" t="s">
        <v>36</v>
      </c>
      <c r="G28" s="50" t="s">
        <v>41</v>
      </c>
      <c r="H28" s="28" t="s">
        <v>42</v>
      </c>
      <c r="I28" s="28" t="s">
        <v>43</v>
      </c>
      <c r="J28" s="28" t="s">
        <v>43</v>
      </c>
      <c r="K28" s="28" t="s">
        <v>36</v>
      </c>
      <c r="L28" s="50" t="s">
        <v>37</v>
      </c>
      <c r="M28" s="50" t="s">
        <v>44</v>
      </c>
      <c r="N28" s="19"/>
      <c r="Q28" s="3"/>
      <c r="R28" s="3"/>
    </row>
    <row r="29" ht="15.75" customHeight="1">
      <c r="B29" s="20" t="s">
        <v>19</v>
      </c>
      <c r="C29" s="28">
        <v>75.0</v>
      </c>
      <c r="D29" s="50" t="s">
        <v>45</v>
      </c>
      <c r="E29" s="50" t="s">
        <v>45</v>
      </c>
      <c r="F29" s="50" t="s">
        <v>45</v>
      </c>
      <c r="G29" s="50" t="s">
        <v>46</v>
      </c>
      <c r="H29" s="28" t="s">
        <v>47</v>
      </c>
      <c r="I29" s="28" t="s">
        <v>48</v>
      </c>
      <c r="J29" s="28" t="s">
        <v>49</v>
      </c>
      <c r="K29" s="28" t="s">
        <v>50</v>
      </c>
      <c r="L29" s="50" t="s">
        <v>37</v>
      </c>
      <c r="M29" s="50" t="s">
        <v>45</v>
      </c>
      <c r="N29" s="19"/>
      <c r="Q29" s="3"/>
      <c r="R29" s="3"/>
    </row>
    <row r="30" ht="15.75" customHeight="1">
      <c r="B30" s="20" t="s">
        <v>20</v>
      </c>
      <c r="C30" s="28">
        <v>90.0</v>
      </c>
      <c r="D30" s="50" t="s">
        <v>51</v>
      </c>
      <c r="E30" s="50" t="s">
        <v>52</v>
      </c>
      <c r="F30" s="50" t="s">
        <v>53</v>
      </c>
      <c r="G30" s="50" t="s">
        <v>54</v>
      </c>
      <c r="H30" s="28" t="s">
        <v>55</v>
      </c>
      <c r="I30" s="28" t="s">
        <v>56</v>
      </c>
      <c r="J30" s="28" t="s">
        <v>57</v>
      </c>
      <c r="K30" s="28" t="s">
        <v>50</v>
      </c>
      <c r="L30" s="50" t="s">
        <v>37</v>
      </c>
      <c r="M30" s="50" t="s">
        <v>58</v>
      </c>
      <c r="N30" s="19"/>
      <c r="Q30" s="3"/>
      <c r="R30" s="3"/>
    </row>
    <row r="31" ht="15.75" customHeight="1">
      <c r="B31" s="20" t="s">
        <v>59</v>
      </c>
      <c r="C31" s="28"/>
      <c r="D31" s="50" t="s">
        <v>29</v>
      </c>
      <c r="E31" s="50" t="s">
        <v>30</v>
      </c>
      <c r="F31" s="50" t="s">
        <v>60</v>
      </c>
      <c r="G31" s="50" t="s">
        <v>61</v>
      </c>
      <c r="H31" s="28" t="s">
        <v>31</v>
      </c>
      <c r="I31" s="28" t="s">
        <v>62</v>
      </c>
      <c r="J31" s="28" t="s">
        <v>63</v>
      </c>
      <c r="K31" s="28" t="s">
        <v>36</v>
      </c>
      <c r="L31" s="50" t="s">
        <v>37</v>
      </c>
      <c r="M31" s="50" t="s">
        <v>31</v>
      </c>
      <c r="N31" s="19"/>
      <c r="Q31" s="3"/>
      <c r="R31" s="3"/>
    </row>
    <row r="32" ht="15.75" customHeight="1">
      <c r="B32" s="51" t="s">
        <v>64</v>
      </c>
      <c r="C32" s="52"/>
      <c r="D32" s="53"/>
      <c r="E32" s="53"/>
      <c r="F32" s="53"/>
      <c r="G32" s="53"/>
      <c r="H32" s="52"/>
      <c r="I32" s="52"/>
      <c r="J32" s="52"/>
      <c r="K32" s="52"/>
      <c r="L32" s="53"/>
      <c r="M32" s="53"/>
      <c r="N32" s="19"/>
      <c r="Q32" s="3"/>
      <c r="R32" s="3"/>
    </row>
    <row r="33" ht="15.75" customHeight="1">
      <c r="B33" s="20" t="s">
        <v>17</v>
      </c>
      <c r="C33" s="28"/>
      <c r="D33" s="50" t="s">
        <v>65</v>
      </c>
      <c r="E33" s="50" t="s">
        <v>65</v>
      </c>
      <c r="F33" s="50" t="s">
        <v>66</v>
      </c>
      <c r="G33" s="50" t="s">
        <v>67</v>
      </c>
      <c r="H33" s="28" t="s">
        <v>68</v>
      </c>
      <c r="I33" s="28" t="s">
        <v>69</v>
      </c>
      <c r="J33" s="28" t="s">
        <v>70</v>
      </c>
      <c r="K33" s="28" t="s">
        <v>71</v>
      </c>
      <c r="L33" s="50" t="s">
        <v>37</v>
      </c>
      <c r="M33" s="50" t="s">
        <v>72</v>
      </c>
      <c r="N33" s="19"/>
      <c r="Q33" s="3"/>
      <c r="R33" s="3"/>
    </row>
    <row r="34" ht="15.75" customHeight="1">
      <c r="B34" s="20" t="s">
        <v>18</v>
      </c>
      <c r="C34" s="28">
        <v>60.0</v>
      </c>
      <c r="D34" s="50" t="s">
        <v>73</v>
      </c>
      <c r="E34" s="50" t="s">
        <v>73</v>
      </c>
      <c r="F34" s="50" t="s">
        <v>71</v>
      </c>
      <c r="G34" s="50" t="s">
        <v>74</v>
      </c>
      <c r="H34" s="28" t="s">
        <v>75</v>
      </c>
      <c r="I34" s="28" t="s">
        <v>76</v>
      </c>
      <c r="J34" s="28" t="s">
        <v>77</v>
      </c>
      <c r="K34" s="28" t="s">
        <v>78</v>
      </c>
      <c r="L34" s="50" t="s">
        <v>37</v>
      </c>
      <c r="M34" s="50" t="s">
        <v>78</v>
      </c>
      <c r="N34" s="19"/>
      <c r="Q34" s="3"/>
      <c r="R34" s="3"/>
    </row>
    <row r="35" ht="15.75" customHeight="1">
      <c r="B35" s="20" t="s">
        <v>19</v>
      </c>
      <c r="C35" s="28">
        <v>75.0</v>
      </c>
      <c r="D35" s="50" t="s">
        <v>79</v>
      </c>
      <c r="E35" s="50" t="s">
        <v>79</v>
      </c>
      <c r="F35" s="50" t="s">
        <v>80</v>
      </c>
      <c r="G35" s="50" t="s">
        <v>81</v>
      </c>
      <c r="H35" s="28" t="s">
        <v>80</v>
      </c>
      <c r="I35" s="28" t="s">
        <v>69</v>
      </c>
      <c r="J35" s="28" t="s">
        <v>82</v>
      </c>
      <c r="K35" s="28" t="s">
        <v>83</v>
      </c>
      <c r="L35" s="50" t="s">
        <v>37</v>
      </c>
      <c r="M35" s="50" t="s">
        <v>79</v>
      </c>
      <c r="N35" s="19"/>
      <c r="Q35" s="3"/>
      <c r="R35" s="3"/>
    </row>
    <row r="36" ht="15.75" customHeight="1">
      <c r="B36" s="20" t="s">
        <v>20</v>
      </c>
      <c r="C36" s="28">
        <v>90.0</v>
      </c>
      <c r="D36" s="50" t="s">
        <v>84</v>
      </c>
      <c r="E36" s="50" t="s">
        <v>84</v>
      </c>
      <c r="F36" s="50" t="s">
        <v>85</v>
      </c>
      <c r="G36" s="50" t="s">
        <v>86</v>
      </c>
      <c r="H36" s="28" t="s">
        <v>87</v>
      </c>
      <c r="I36" s="28" t="s">
        <v>88</v>
      </c>
      <c r="J36" s="28" t="s">
        <v>89</v>
      </c>
      <c r="K36" s="28" t="s">
        <v>50</v>
      </c>
      <c r="L36" s="50" t="s">
        <v>37</v>
      </c>
      <c r="M36" s="50" t="s">
        <v>90</v>
      </c>
      <c r="N36" s="19"/>
      <c r="Q36" s="3"/>
      <c r="R36" s="3"/>
    </row>
    <row r="37" ht="15.75" customHeight="1">
      <c r="B37" s="20" t="s">
        <v>59</v>
      </c>
      <c r="C37" s="28"/>
      <c r="D37" s="50" t="s">
        <v>70</v>
      </c>
      <c r="E37" s="50" t="s">
        <v>70</v>
      </c>
      <c r="F37" s="50" t="s">
        <v>66</v>
      </c>
      <c r="G37" s="50" t="s">
        <v>67</v>
      </c>
      <c r="H37" s="28" t="s">
        <v>66</v>
      </c>
      <c r="I37" s="28" t="s">
        <v>68</v>
      </c>
      <c r="J37" s="28" t="s">
        <v>70</v>
      </c>
      <c r="K37" s="28" t="s">
        <v>71</v>
      </c>
      <c r="L37" s="50" t="s">
        <v>37</v>
      </c>
      <c r="M37" s="50" t="s">
        <v>72</v>
      </c>
      <c r="N37" s="19"/>
      <c r="Q37" s="3"/>
      <c r="R37" s="3"/>
    </row>
    <row r="38" ht="15.75" customHeight="1">
      <c r="B38" s="45" t="s">
        <v>91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7"/>
      <c r="N38" s="19"/>
      <c r="Q38" s="3"/>
      <c r="R38" s="3"/>
    </row>
    <row r="39" ht="15.75" customHeight="1">
      <c r="B39" s="46" t="s">
        <v>92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7"/>
      <c r="N39" s="19"/>
      <c r="Q39" s="3"/>
      <c r="R39" s="3"/>
    </row>
    <row r="40" ht="21.0" customHeight="1">
      <c r="A40" s="47"/>
      <c r="B40" s="9"/>
      <c r="C40" s="9"/>
      <c r="D40" s="9"/>
      <c r="E40" s="9"/>
      <c r="F40" s="9"/>
      <c r="G40" s="9"/>
      <c r="H40" s="10" t="s">
        <v>2</v>
      </c>
      <c r="I40" s="6"/>
      <c r="J40" s="6"/>
      <c r="K40" s="6"/>
      <c r="L40" s="7"/>
      <c r="M40" s="9"/>
      <c r="N40" s="47"/>
      <c r="O40" s="47"/>
    </row>
    <row r="41" ht="59.25" customHeight="1">
      <c r="A41" s="47"/>
      <c r="B41" s="54"/>
      <c r="C41" s="55"/>
      <c r="D41" s="13" t="s">
        <v>27</v>
      </c>
      <c r="E41" s="13" t="s">
        <v>6</v>
      </c>
      <c r="F41" s="13" t="s">
        <v>7</v>
      </c>
      <c r="G41" s="13" t="s">
        <v>8</v>
      </c>
      <c r="H41" s="15" t="s">
        <v>9</v>
      </c>
      <c r="I41" s="15" t="s">
        <v>10</v>
      </c>
      <c r="J41" s="15" t="s">
        <v>11</v>
      </c>
      <c r="K41" s="15" t="s">
        <v>12</v>
      </c>
      <c r="L41" s="13" t="s">
        <v>13</v>
      </c>
      <c r="M41" s="13" t="s">
        <v>14</v>
      </c>
      <c r="N41" s="47"/>
    </row>
    <row r="42" ht="15.75" customHeight="1">
      <c r="B42" s="24" t="s">
        <v>93</v>
      </c>
      <c r="C42" s="56"/>
      <c r="D42" s="56"/>
      <c r="E42" s="25"/>
      <c r="F42" s="25"/>
      <c r="G42" s="25"/>
      <c r="H42" s="26"/>
      <c r="I42" s="26"/>
      <c r="J42" s="26"/>
      <c r="K42" s="26"/>
      <c r="L42" s="25"/>
      <c r="M42" s="25"/>
      <c r="N42" s="19"/>
    </row>
    <row r="43" ht="15.75" customHeight="1">
      <c r="B43" s="29" t="s">
        <v>94</v>
      </c>
      <c r="C43" s="25"/>
      <c r="D43" s="25"/>
      <c r="E43" s="25"/>
      <c r="F43" s="25"/>
      <c r="G43" s="25"/>
      <c r="H43" s="26"/>
      <c r="I43" s="26"/>
      <c r="J43" s="26"/>
      <c r="K43" s="26"/>
      <c r="L43" s="25"/>
      <c r="M43" s="25"/>
      <c r="N43" s="19"/>
    </row>
    <row r="44" ht="15.75" customHeight="1">
      <c r="B44" s="20" t="s">
        <v>17</v>
      </c>
      <c r="C44" s="50"/>
      <c r="D44" s="50" t="s">
        <v>95</v>
      </c>
      <c r="E44" s="50" t="s">
        <v>95</v>
      </c>
      <c r="F44" s="50" t="s">
        <v>96</v>
      </c>
      <c r="G44" s="50" t="s">
        <v>97</v>
      </c>
      <c r="H44" s="28" t="s">
        <v>98</v>
      </c>
      <c r="I44" s="28" t="s">
        <v>95</v>
      </c>
      <c r="J44" s="28" t="s">
        <v>95</v>
      </c>
      <c r="K44" s="28" t="s">
        <v>99</v>
      </c>
      <c r="L44" s="50" t="s">
        <v>37</v>
      </c>
      <c r="M44" s="50" t="s">
        <v>100</v>
      </c>
      <c r="N44" s="19"/>
    </row>
    <row r="45" ht="15.75" customHeight="1">
      <c r="B45" s="20" t="s">
        <v>18</v>
      </c>
      <c r="C45" s="50"/>
      <c r="D45" s="50" t="s">
        <v>99</v>
      </c>
      <c r="E45" s="50" t="s">
        <v>99</v>
      </c>
      <c r="F45" s="50" t="s">
        <v>101</v>
      </c>
      <c r="G45" s="50" t="s">
        <v>95</v>
      </c>
      <c r="H45" s="28" t="s">
        <v>102</v>
      </c>
      <c r="I45" s="28" t="s">
        <v>99</v>
      </c>
      <c r="J45" s="28" t="s">
        <v>99</v>
      </c>
      <c r="K45" s="28" t="s">
        <v>99</v>
      </c>
      <c r="L45" s="50" t="s">
        <v>37</v>
      </c>
      <c r="M45" s="50" t="s">
        <v>99</v>
      </c>
      <c r="N45" s="19"/>
    </row>
    <row r="46" ht="15.75" customHeight="1">
      <c r="B46" s="20" t="s">
        <v>19</v>
      </c>
      <c r="C46" s="50"/>
      <c r="D46" s="50" t="s">
        <v>103</v>
      </c>
      <c r="E46" s="50" t="s">
        <v>103</v>
      </c>
      <c r="F46" s="50" t="s">
        <v>95</v>
      </c>
      <c r="G46" s="50" t="s">
        <v>97</v>
      </c>
      <c r="H46" s="28" t="s">
        <v>98</v>
      </c>
      <c r="I46" s="28" t="s">
        <v>104</v>
      </c>
      <c r="J46" s="28" t="s">
        <v>104</v>
      </c>
      <c r="K46" s="28" t="s">
        <v>50</v>
      </c>
      <c r="L46" s="50" t="s">
        <v>37</v>
      </c>
      <c r="M46" s="50" t="s">
        <v>104</v>
      </c>
    </row>
    <row r="47" ht="15.75" customHeight="1">
      <c r="B47" s="20" t="s">
        <v>20</v>
      </c>
      <c r="C47" s="50"/>
      <c r="D47" s="50" t="s">
        <v>105</v>
      </c>
      <c r="E47" s="50" t="s">
        <v>105</v>
      </c>
      <c r="F47" s="50" t="s">
        <v>106</v>
      </c>
      <c r="G47" s="50" t="s">
        <v>105</v>
      </c>
      <c r="H47" s="28" t="s">
        <v>107</v>
      </c>
      <c r="I47" s="28" t="s">
        <v>97</v>
      </c>
      <c r="J47" s="28" t="s">
        <v>105</v>
      </c>
      <c r="K47" s="28" t="s">
        <v>50</v>
      </c>
      <c r="L47" s="50" t="s">
        <v>37</v>
      </c>
      <c r="M47" s="50" t="s">
        <v>106</v>
      </c>
    </row>
    <row r="48" ht="15.75" customHeight="1">
      <c r="B48" s="20" t="s">
        <v>59</v>
      </c>
      <c r="C48" s="50"/>
      <c r="D48" s="50" t="s">
        <v>95</v>
      </c>
      <c r="E48" s="50" t="s">
        <v>95</v>
      </c>
      <c r="F48" s="50" t="s">
        <v>96</v>
      </c>
      <c r="G48" s="50" t="s">
        <v>97</v>
      </c>
      <c r="H48" s="28" t="s">
        <v>95</v>
      </c>
      <c r="I48" s="28" t="s">
        <v>95</v>
      </c>
      <c r="J48" s="28" t="s">
        <v>96</v>
      </c>
      <c r="K48" s="28" t="s">
        <v>99</v>
      </c>
      <c r="L48" s="50" t="s">
        <v>37</v>
      </c>
      <c r="M48" s="50" t="s">
        <v>100</v>
      </c>
    </row>
    <row r="49" ht="15.75" customHeight="1">
      <c r="B49" s="57" t="s">
        <v>108</v>
      </c>
      <c r="C49" s="53"/>
      <c r="D49" s="53"/>
      <c r="E49" s="53"/>
      <c r="F49" s="53"/>
      <c r="G49" s="53"/>
      <c r="H49" s="52"/>
      <c r="I49" s="52"/>
      <c r="J49" s="52"/>
      <c r="K49" s="52"/>
      <c r="L49" s="53"/>
      <c r="M49" s="53"/>
      <c r="Q49" s="3"/>
      <c r="R49" s="3"/>
    </row>
    <row r="50" ht="15.75" customHeight="1">
      <c r="B50" s="20" t="s">
        <v>17</v>
      </c>
      <c r="C50" s="50"/>
      <c r="D50" s="50" t="s">
        <v>109</v>
      </c>
      <c r="E50" s="50" t="s">
        <v>109</v>
      </c>
      <c r="F50" s="50" t="s">
        <v>109</v>
      </c>
      <c r="G50" s="50" t="s">
        <v>101</v>
      </c>
      <c r="H50" s="28" t="s">
        <v>110</v>
      </c>
      <c r="I50" s="28" t="s">
        <v>111</v>
      </c>
      <c r="J50" s="28" t="s">
        <v>109</v>
      </c>
      <c r="K50" s="28" t="s">
        <v>112</v>
      </c>
      <c r="L50" s="50" t="s">
        <v>37</v>
      </c>
      <c r="M50" s="50" t="s">
        <v>109</v>
      </c>
      <c r="Q50" s="3"/>
      <c r="R50" s="3"/>
    </row>
    <row r="51" ht="15.75" customHeight="1">
      <c r="B51" s="20" t="s">
        <v>18</v>
      </c>
      <c r="C51" s="50"/>
      <c r="D51" s="50" t="s">
        <v>112</v>
      </c>
      <c r="E51" s="50" t="s">
        <v>112</v>
      </c>
      <c r="F51" s="50" t="s">
        <v>112</v>
      </c>
      <c r="G51" s="50" t="s">
        <v>113</v>
      </c>
      <c r="H51" s="28" t="s">
        <v>112</v>
      </c>
      <c r="I51" s="28" t="s">
        <v>113</v>
      </c>
      <c r="J51" s="28" t="s">
        <v>112</v>
      </c>
      <c r="K51" s="28" t="s">
        <v>112</v>
      </c>
      <c r="L51" s="50" t="s">
        <v>37</v>
      </c>
      <c r="M51" s="50" t="s">
        <v>112</v>
      </c>
      <c r="Q51" s="3"/>
      <c r="R51" s="3"/>
    </row>
    <row r="52" ht="15.75" customHeight="1">
      <c r="B52" s="20" t="s">
        <v>19</v>
      </c>
      <c r="C52" s="50"/>
      <c r="D52" s="50" t="s">
        <v>111</v>
      </c>
      <c r="E52" s="50" t="s">
        <v>109</v>
      </c>
      <c r="F52" s="50" t="s">
        <v>109</v>
      </c>
      <c r="G52" s="50" t="s">
        <v>101</v>
      </c>
      <c r="H52" s="28" t="s">
        <v>111</v>
      </c>
      <c r="I52" s="28" t="s">
        <v>111</v>
      </c>
      <c r="J52" s="28" t="s">
        <v>109</v>
      </c>
      <c r="K52" s="28" t="s">
        <v>114</v>
      </c>
      <c r="L52" s="50" t="s">
        <v>37</v>
      </c>
      <c r="M52" s="50" t="s">
        <v>109</v>
      </c>
      <c r="N52" s="19"/>
      <c r="Q52" s="3"/>
      <c r="R52" s="3"/>
    </row>
    <row r="53" ht="15.75" customHeight="1">
      <c r="B53" s="20" t="s">
        <v>20</v>
      </c>
      <c r="C53" s="50"/>
      <c r="D53" s="50" t="s">
        <v>101</v>
      </c>
      <c r="E53" s="50" t="s">
        <v>101</v>
      </c>
      <c r="F53" s="50" t="s">
        <v>115</v>
      </c>
      <c r="G53" s="50" t="s">
        <v>99</v>
      </c>
      <c r="H53" s="28" t="s">
        <v>99</v>
      </c>
      <c r="I53" s="28" t="s">
        <v>99</v>
      </c>
      <c r="J53" s="28" t="s">
        <v>115</v>
      </c>
      <c r="K53" s="28" t="s">
        <v>50</v>
      </c>
      <c r="L53" s="50" t="s">
        <v>37</v>
      </c>
      <c r="M53" s="50" t="s">
        <v>115</v>
      </c>
      <c r="N53" s="19"/>
      <c r="Q53" s="3"/>
      <c r="R53" s="3"/>
    </row>
    <row r="54" ht="15.75" customHeight="1">
      <c r="B54" s="20" t="s">
        <v>59</v>
      </c>
      <c r="C54" s="50"/>
      <c r="D54" s="50" t="s">
        <v>109</v>
      </c>
      <c r="E54" s="50" t="s">
        <v>109</v>
      </c>
      <c r="F54" s="50" t="s">
        <v>109</v>
      </c>
      <c r="G54" s="50" t="s">
        <v>101</v>
      </c>
      <c r="H54" s="28" t="s">
        <v>111</v>
      </c>
      <c r="I54" s="28" t="s">
        <v>111</v>
      </c>
      <c r="J54" s="28" t="s">
        <v>109</v>
      </c>
      <c r="K54" s="28" t="s">
        <v>112</v>
      </c>
      <c r="L54" s="50" t="s">
        <v>37</v>
      </c>
      <c r="M54" s="50" t="s">
        <v>109</v>
      </c>
      <c r="Q54" s="3"/>
      <c r="R54" s="3"/>
    </row>
    <row r="55" ht="15.75" customHeight="1">
      <c r="B55" s="51" t="s">
        <v>116</v>
      </c>
      <c r="C55" s="53"/>
      <c r="D55" s="53"/>
      <c r="E55" s="53"/>
      <c r="F55" s="53"/>
      <c r="G55" s="53"/>
      <c r="H55" s="52"/>
      <c r="I55" s="52"/>
      <c r="J55" s="52"/>
      <c r="K55" s="52"/>
      <c r="L55" s="53"/>
      <c r="M55" s="53"/>
      <c r="Q55" s="3"/>
      <c r="R55" s="3"/>
    </row>
    <row r="56" ht="15.75" customHeight="1">
      <c r="B56" s="57" t="s">
        <v>94</v>
      </c>
      <c r="C56" s="53"/>
      <c r="D56" s="53"/>
      <c r="E56" s="53"/>
      <c r="F56" s="53"/>
      <c r="G56" s="53"/>
      <c r="H56" s="52"/>
      <c r="I56" s="52"/>
      <c r="J56" s="52"/>
      <c r="K56" s="52"/>
      <c r="L56" s="53"/>
      <c r="M56" s="53"/>
      <c r="Q56" s="3"/>
      <c r="R56" s="3"/>
    </row>
    <row r="57" ht="15.75" customHeight="1">
      <c r="B57" s="20" t="s">
        <v>17</v>
      </c>
      <c r="C57" s="50"/>
      <c r="D57" s="50" t="s">
        <v>114</v>
      </c>
      <c r="E57" s="50" t="s">
        <v>114</v>
      </c>
      <c r="F57" s="50" t="s">
        <v>111</v>
      </c>
      <c r="G57" s="50" t="s">
        <v>117</v>
      </c>
      <c r="H57" s="28" t="s">
        <v>109</v>
      </c>
      <c r="I57" s="28" t="s">
        <v>118</v>
      </c>
      <c r="J57" s="28" t="s">
        <v>111</v>
      </c>
      <c r="K57" s="58" t="s">
        <v>112</v>
      </c>
      <c r="L57" s="50" t="s">
        <v>37</v>
      </c>
      <c r="M57" s="50" t="s">
        <v>101</v>
      </c>
      <c r="O57" s="19"/>
      <c r="Q57" s="3"/>
      <c r="R57" s="3"/>
    </row>
    <row r="58" ht="15.75" customHeight="1">
      <c r="B58" s="20" t="s">
        <v>18</v>
      </c>
      <c r="C58" s="50"/>
      <c r="D58" s="59" t="s">
        <v>113</v>
      </c>
      <c r="E58" s="59" t="s">
        <v>113</v>
      </c>
      <c r="F58" s="60" t="s">
        <v>114</v>
      </c>
      <c r="G58" s="59" t="s">
        <v>119</v>
      </c>
      <c r="H58" s="28" t="s">
        <v>109</v>
      </c>
      <c r="I58" s="28" t="s">
        <v>114</v>
      </c>
      <c r="J58" s="28" t="s">
        <v>114</v>
      </c>
      <c r="K58" s="58" t="s">
        <v>112</v>
      </c>
      <c r="L58" s="50" t="s">
        <v>37</v>
      </c>
      <c r="M58" s="50" t="s">
        <v>109</v>
      </c>
      <c r="Q58" s="3"/>
      <c r="R58" s="3"/>
    </row>
    <row r="59" ht="15.75" customHeight="1">
      <c r="B59" s="20" t="s">
        <v>19</v>
      </c>
      <c r="C59" s="50"/>
      <c r="D59" s="50" t="s">
        <v>114</v>
      </c>
      <c r="E59" s="50" t="s">
        <v>114</v>
      </c>
      <c r="F59" s="50" t="s">
        <v>101</v>
      </c>
      <c r="G59" s="50" t="s">
        <v>109</v>
      </c>
      <c r="H59" s="28" t="s">
        <v>117</v>
      </c>
      <c r="I59" s="28" t="s">
        <v>111</v>
      </c>
      <c r="J59" s="28" t="s">
        <v>101</v>
      </c>
      <c r="K59" s="28" t="s">
        <v>50</v>
      </c>
      <c r="L59" s="50" t="s">
        <v>37</v>
      </c>
      <c r="M59" s="50" t="s">
        <v>99</v>
      </c>
      <c r="Q59" s="3"/>
      <c r="R59" s="3"/>
    </row>
    <row r="60" ht="15.75" customHeight="1">
      <c r="B60" s="20" t="s">
        <v>20</v>
      </c>
      <c r="C60" s="50"/>
      <c r="D60" s="50" t="s">
        <v>99</v>
      </c>
      <c r="E60" s="50" t="s">
        <v>101</v>
      </c>
      <c r="F60" s="50" t="s">
        <v>95</v>
      </c>
      <c r="G60" s="50" t="s">
        <v>101</v>
      </c>
      <c r="H60" s="28" t="s">
        <v>120</v>
      </c>
      <c r="I60" s="28" t="s">
        <v>95</v>
      </c>
      <c r="J60" s="28" t="s">
        <v>103</v>
      </c>
      <c r="K60" s="28" t="s">
        <v>50</v>
      </c>
      <c r="L60" s="50" t="s">
        <v>37</v>
      </c>
      <c r="M60" s="50" t="s">
        <v>103</v>
      </c>
      <c r="Q60" s="3"/>
      <c r="R60" s="3"/>
    </row>
    <row r="61" ht="15.75" customHeight="1">
      <c r="B61" s="20" t="s">
        <v>59</v>
      </c>
      <c r="C61" s="50"/>
      <c r="D61" s="50" t="s">
        <v>114</v>
      </c>
      <c r="E61" s="50" t="s">
        <v>114</v>
      </c>
      <c r="F61" s="50" t="s">
        <v>111</v>
      </c>
      <c r="G61" s="50" t="s">
        <v>114</v>
      </c>
      <c r="H61" s="28" t="s">
        <v>109</v>
      </c>
      <c r="I61" s="28" t="s">
        <v>109</v>
      </c>
      <c r="J61" s="28" t="s">
        <v>111</v>
      </c>
      <c r="K61" s="58" t="s">
        <v>112</v>
      </c>
      <c r="L61" s="50" t="s">
        <v>37</v>
      </c>
      <c r="M61" s="50" t="s">
        <v>101</v>
      </c>
      <c r="N61" s="19"/>
      <c r="Q61" s="3"/>
      <c r="R61" s="3"/>
    </row>
    <row r="62" ht="15.75" customHeight="1">
      <c r="B62" s="57" t="s">
        <v>108</v>
      </c>
      <c r="C62" s="53"/>
      <c r="D62" s="53"/>
      <c r="E62" s="53"/>
      <c r="F62" s="53"/>
      <c r="G62" s="53"/>
      <c r="H62" s="52"/>
      <c r="I62" s="52"/>
      <c r="J62" s="52"/>
      <c r="K62" s="52"/>
      <c r="L62" s="53"/>
      <c r="M62" s="53"/>
      <c r="N62" s="19"/>
      <c r="Q62" s="3"/>
      <c r="R62" s="3"/>
    </row>
    <row r="63" ht="15.75" customHeight="1">
      <c r="B63" s="20" t="s">
        <v>17</v>
      </c>
      <c r="C63" s="50"/>
      <c r="D63" s="50" t="s">
        <v>112</v>
      </c>
      <c r="E63" s="50" t="s">
        <v>112</v>
      </c>
      <c r="F63" s="50" t="s">
        <v>119</v>
      </c>
      <c r="G63" s="50" t="s">
        <v>112</v>
      </c>
      <c r="H63" s="28" t="s">
        <v>112</v>
      </c>
      <c r="I63" s="28" t="s">
        <v>112</v>
      </c>
      <c r="J63" s="28" t="s">
        <v>112</v>
      </c>
      <c r="K63" s="28" t="s">
        <v>121</v>
      </c>
      <c r="L63" s="50" t="s">
        <v>37</v>
      </c>
      <c r="M63" s="50" t="s">
        <v>119</v>
      </c>
      <c r="O63" s="19"/>
      <c r="Q63" s="3"/>
      <c r="R63" s="3"/>
    </row>
    <row r="64" ht="15.75" customHeight="1">
      <c r="B64" s="20" t="s">
        <v>18</v>
      </c>
      <c r="C64" s="50"/>
      <c r="D64" s="50" t="s">
        <v>122</v>
      </c>
      <c r="E64" s="50" t="s">
        <v>122</v>
      </c>
      <c r="F64" s="50" t="s">
        <v>123</v>
      </c>
      <c r="G64" s="50" t="s">
        <v>122</v>
      </c>
      <c r="H64" s="28" t="s">
        <v>122</v>
      </c>
      <c r="I64" s="28" t="s">
        <v>122</v>
      </c>
      <c r="J64" s="28" t="s">
        <v>123</v>
      </c>
      <c r="K64" s="28" t="s">
        <v>121</v>
      </c>
      <c r="L64" s="50" t="s">
        <v>37</v>
      </c>
      <c r="M64" s="50" t="s">
        <v>123</v>
      </c>
      <c r="Q64" s="3"/>
      <c r="R64" s="3"/>
    </row>
    <row r="65" ht="15.75" customHeight="1">
      <c r="B65" s="20" t="s">
        <v>19</v>
      </c>
      <c r="C65" s="50"/>
      <c r="D65" s="50" t="s">
        <v>112</v>
      </c>
      <c r="E65" s="50" t="s">
        <v>112</v>
      </c>
      <c r="F65" s="50" t="s">
        <v>119</v>
      </c>
      <c r="G65" s="50" t="s">
        <v>112</v>
      </c>
      <c r="H65" s="28" t="s">
        <v>123</v>
      </c>
      <c r="I65" s="28" t="s">
        <v>112</v>
      </c>
      <c r="J65" s="28" t="s">
        <v>112</v>
      </c>
      <c r="K65" s="28" t="s">
        <v>124</v>
      </c>
      <c r="L65" s="50" t="s">
        <v>37</v>
      </c>
      <c r="M65" s="50" t="s">
        <v>113</v>
      </c>
      <c r="Q65" s="3"/>
      <c r="R65" s="3"/>
    </row>
    <row r="66" ht="15.75" customHeight="1">
      <c r="B66" s="20" t="s">
        <v>20</v>
      </c>
      <c r="C66" s="50"/>
      <c r="D66" s="50" t="s">
        <v>119</v>
      </c>
      <c r="E66" s="50" t="s">
        <v>119</v>
      </c>
      <c r="F66" s="50" t="s">
        <v>109</v>
      </c>
      <c r="G66" s="50" t="s">
        <v>119</v>
      </c>
      <c r="H66" s="28" t="s">
        <v>119</v>
      </c>
      <c r="I66" s="28" t="s">
        <v>114</v>
      </c>
      <c r="J66" s="28" t="s">
        <v>114</v>
      </c>
      <c r="K66" s="28" t="s">
        <v>50</v>
      </c>
      <c r="L66" s="50" t="s">
        <v>37</v>
      </c>
      <c r="M66" s="50" t="s">
        <v>125</v>
      </c>
      <c r="Q66" s="3"/>
      <c r="R66" s="3"/>
    </row>
    <row r="67" ht="15.75" customHeight="1">
      <c r="B67" s="20" t="s">
        <v>59</v>
      </c>
      <c r="C67" s="50"/>
      <c r="D67" s="50" t="s">
        <v>123</v>
      </c>
      <c r="E67" s="50" t="s">
        <v>123</v>
      </c>
      <c r="F67" s="50" t="s">
        <v>119</v>
      </c>
      <c r="G67" s="50" t="s">
        <v>112</v>
      </c>
      <c r="H67" s="28" t="s">
        <v>112</v>
      </c>
      <c r="I67" s="28" t="s">
        <v>112</v>
      </c>
      <c r="J67" s="28" t="s">
        <v>112</v>
      </c>
      <c r="K67" s="28" t="s">
        <v>122</v>
      </c>
      <c r="L67" s="50" t="s">
        <v>37</v>
      </c>
      <c r="M67" s="50" t="s">
        <v>113</v>
      </c>
      <c r="Q67" s="3"/>
      <c r="R67" s="3"/>
    </row>
    <row r="68" ht="15.75" customHeight="1">
      <c r="B68" s="51" t="s">
        <v>126</v>
      </c>
      <c r="C68" s="53"/>
      <c r="D68" s="53"/>
      <c r="E68" s="53"/>
      <c r="F68" s="53"/>
      <c r="G68" s="53"/>
      <c r="H68" s="52"/>
      <c r="I68" s="52"/>
      <c r="J68" s="52"/>
      <c r="K68" s="52"/>
      <c r="L68" s="53"/>
      <c r="M68" s="53"/>
      <c r="Q68" s="3"/>
      <c r="R68" s="3"/>
    </row>
    <row r="69" ht="15.75" customHeight="1">
      <c r="B69" s="57" t="s">
        <v>94</v>
      </c>
      <c r="C69" s="53"/>
      <c r="D69" s="53"/>
      <c r="E69" s="53"/>
      <c r="F69" s="53"/>
      <c r="G69" s="53"/>
      <c r="H69" s="52"/>
      <c r="I69" s="52"/>
      <c r="J69" s="52"/>
      <c r="K69" s="52"/>
      <c r="L69" s="53"/>
      <c r="M69" s="53"/>
      <c r="Q69" s="3"/>
      <c r="R69" s="3"/>
    </row>
    <row r="70" ht="15.75" customHeight="1">
      <c r="B70" s="20" t="s">
        <v>17</v>
      </c>
      <c r="C70" s="50"/>
      <c r="D70" s="50" t="s">
        <v>119</v>
      </c>
      <c r="E70" s="50" t="s">
        <v>127</v>
      </c>
      <c r="F70" s="50" t="s">
        <v>128</v>
      </c>
      <c r="G70" s="50" t="s">
        <v>129</v>
      </c>
      <c r="H70" s="58" t="s">
        <v>130</v>
      </c>
      <c r="I70" s="28" t="s">
        <v>128</v>
      </c>
      <c r="J70" s="28" t="s">
        <v>128</v>
      </c>
      <c r="K70" s="58" t="s">
        <v>123</v>
      </c>
      <c r="L70" s="50" t="s">
        <v>37</v>
      </c>
      <c r="M70" s="50" t="s">
        <v>127</v>
      </c>
      <c r="N70" s="19"/>
      <c r="Q70" s="3"/>
      <c r="R70" s="3"/>
    </row>
    <row r="71" ht="15.75" customHeight="1">
      <c r="B71" s="61" t="s">
        <v>18</v>
      </c>
      <c r="C71" s="59"/>
      <c r="D71" s="59" t="s">
        <v>130</v>
      </c>
      <c r="E71" s="59" t="s">
        <v>131</v>
      </c>
      <c r="F71" s="59" t="s">
        <v>131</v>
      </c>
      <c r="G71" s="50" t="s">
        <v>132</v>
      </c>
      <c r="H71" s="58" t="s">
        <v>133</v>
      </c>
      <c r="I71" s="28" t="s">
        <v>134</v>
      </c>
      <c r="J71" s="28" t="s">
        <v>131</v>
      </c>
      <c r="K71" s="28" t="s">
        <v>134</v>
      </c>
      <c r="L71" s="50" t="s">
        <v>37</v>
      </c>
      <c r="M71" s="59" t="s">
        <v>131</v>
      </c>
      <c r="N71" s="19"/>
      <c r="O71" s="19"/>
      <c r="Q71" s="3"/>
      <c r="R71" s="3"/>
    </row>
    <row r="72" ht="15.75" customHeight="1">
      <c r="B72" s="20" t="s">
        <v>19</v>
      </c>
      <c r="C72" s="50"/>
      <c r="D72" s="50" t="s">
        <v>125</v>
      </c>
      <c r="E72" s="50" t="s">
        <v>125</v>
      </c>
      <c r="F72" s="50" t="s">
        <v>129</v>
      </c>
      <c r="G72" s="50" t="s">
        <v>125</v>
      </c>
      <c r="H72" s="58" t="s">
        <v>123</v>
      </c>
      <c r="I72" s="28" t="s">
        <v>125</v>
      </c>
      <c r="J72" s="28" t="s">
        <v>125</v>
      </c>
      <c r="K72" s="28" t="s">
        <v>50</v>
      </c>
      <c r="L72" s="50" t="s">
        <v>37</v>
      </c>
      <c r="M72" s="50" t="s">
        <v>129</v>
      </c>
      <c r="Q72" s="3"/>
      <c r="R72" s="3"/>
    </row>
    <row r="73" ht="15.75" customHeight="1">
      <c r="B73" s="20" t="s">
        <v>20</v>
      </c>
      <c r="C73" s="50"/>
      <c r="D73" s="50" t="s">
        <v>99</v>
      </c>
      <c r="E73" s="50" t="s">
        <v>99</v>
      </c>
      <c r="F73" s="50" t="s">
        <v>102</v>
      </c>
      <c r="G73" s="50" t="s">
        <v>102</v>
      </c>
      <c r="H73" s="28" t="s">
        <v>99</v>
      </c>
      <c r="I73" s="28" t="s">
        <v>102</v>
      </c>
      <c r="J73" s="28" t="s">
        <v>102</v>
      </c>
      <c r="K73" s="28" t="s">
        <v>50</v>
      </c>
      <c r="L73" s="50" t="s">
        <v>37</v>
      </c>
      <c r="M73" s="50" t="s">
        <v>111</v>
      </c>
      <c r="Q73" s="3"/>
      <c r="R73" s="3"/>
    </row>
    <row r="74" ht="15.75" customHeight="1">
      <c r="B74" s="20" t="s">
        <v>59</v>
      </c>
      <c r="C74" s="50"/>
      <c r="D74" s="50" t="s">
        <v>128</v>
      </c>
      <c r="E74" s="50" t="s">
        <v>128</v>
      </c>
      <c r="F74" s="50" t="s">
        <v>128</v>
      </c>
      <c r="G74" s="50" t="s">
        <v>129</v>
      </c>
      <c r="H74" s="58" t="s">
        <v>130</v>
      </c>
      <c r="I74" s="28" t="s">
        <v>129</v>
      </c>
      <c r="J74" s="28" t="s">
        <v>128</v>
      </c>
      <c r="K74" s="28" t="s">
        <v>127</v>
      </c>
      <c r="L74" s="50" t="s">
        <v>37</v>
      </c>
      <c r="M74" s="50" t="s">
        <v>128</v>
      </c>
      <c r="Q74" s="3"/>
      <c r="R74" s="3"/>
    </row>
    <row r="75" ht="15.75" customHeight="1">
      <c r="B75" s="57" t="s">
        <v>108</v>
      </c>
      <c r="C75" s="53"/>
      <c r="D75" s="53"/>
      <c r="E75" s="53"/>
      <c r="F75" s="53"/>
      <c r="G75" s="53"/>
      <c r="H75" s="52"/>
      <c r="I75" s="52"/>
      <c r="J75" s="52"/>
      <c r="K75" s="52"/>
      <c r="L75" s="53"/>
      <c r="M75" s="53"/>
      <c r="N75" s="19" t="s">
        <v>118</v>
      </c>
      <c r="Q75" s="3"/>
      <c r="R75" s="3"/>
    </row>
    <row r="76" ht="15.75" customHeight="1">
      <c r="B76" s="20" t="s">
        <v>17</v>
      </c>
      <c r="C76" s="50"/>
      <c r="D76" s="50" t="s">
        <v>135</v>
      </c>
      <c r="E76" s="50" t="s">
        <v>135</v>
      </c>
      <c r="F76" s="50" t="s">
        <v>122</v>
      </c>
      <c r="G76" s="50" t="s">
        <v>135</v>
      </c>
      <c r="H76" s="28" t="s">
        <v>136</v>
      </c>
      <c r="I76" s="28" t="s">
        <v>137</v>
      </c>
      <c r="J76" s="28" t="s">
        <v>135</v>
      </c>
      <c r="K76" s="28" t="s">
        <v>138</v>
      </c>
      <c r="L76" s="50" t="s">
        <v>37</v>
      </c>
      <c r="M76" s="50" t="s">
        <v>135</v>
      </c>
      <c r="P76" s="19" t="s">
        <v>118</v>
      </c>
      <c r="Q76" s="3"/>
      <c r="R76" s="3"/>
    </row>
    <row r="77" ht="15.75" customHeight="1">
      <c r="B77" s="20" t="s">
        <v>18</v>
      </c>
      <c r="C77" s="50"/>
      <c r="D77" s="50" t="s">
        <v>138</v>
      </c>
      <c r="E77" s="50" t="s">
        <v>138</v>
      </c>
      <c r="F77" s="50" t="s">
        <v>138</v>
      </c>
      <c r="G77" s="50" t="s">
        <v>138</v>
      </c>
      <c r="H77" s="28" t="s">
        <v>138</v>
      </c>
      <c r="I77" s="28" t="s">
        <v>135</v>
      </c>
      <c r="J77" s="28" t="s">
        <v>138</v>
      </c>
      <c r="K77" s="28" t="s">
        <v>139</v>
      </c>
      <c r="L77" s="50" t="s">
        <v>37</v>
      </c>
      <c r="M77" s="50" t="s">
        <v>135</v>
      </c>
      <c r="Q77" s="3"/>
      <c r="R77" s="3"/>
    </row>
    <row r="78" ht="15.75" customHeight="1">
      <c r="B78" s="20" t="s">
        <v>19</v>
      </c>
      <c r="C78" s="50"/>
      <c r="D78" s="50" t="s">
        <v>122</v>
      </c>
      <c r="E78" s="50" t="s">
        <v>140</v>
      </c>
      <c r="F78" s="50" t="s">
        <v>140</v>
      </c>
      <c r="G78" s="50" t="s">
        <v>141</v>
      </c>
      <c r="H78" s="28" t="s">
        <v>142</v>
      </c>
      <c r="I78" s="28" t="s">
        <v>137</v>
      </c>
      <c r="J78" s="28" t="s">
        <v>135</v>
      </c>
      <c r="K78" s="28" t="s">
        <v>143</v>
      </c>
      <c r="L78" s="50" t="s">
        <v>37</v>
      </c>
      <c r="M78" s="50" t="s">
        <v>135</v>
      </c>
      <c r="Q78" s="3"/>
      <c r="R78" s="3"/>
    </row>
    <row r="79" ht="15.75" customHeight="1">
      <c r="B79" s="20" t="s">
        <v>20</v>
      </c>
      <c r="C79" s="50"/>
      <c r="D79" s="50" t="s">
        <v>130</v>
      </c>
      <c r="E79" s="50" t="s">
        <v>130</v>
      </c>
      <c r="F79" s="50" t="s">
        <v>144</v>
      </c>
      <c r="G79" s="50" t="s">
        <v>130</v>
      </c>
      <c r="H79" s="28" t="s">
        <v>137</v>
      </c>
      <c r="I79" s="28" t="s">
        <v>128</v>
      </c>
      <c r="J79" s="28" t="s">
        <v>137</v>
      </c>
      <c r="K79" s="28" t="s">
        <v>50</v>
      </c>
      <c r="L79" s="50" t="s">
        <v>37</v>
      </c>
      <c r="M79" s="50" t="s">
        <v>130</v>
      </c>
      <c r="N79" s="19"/>
      <c r="Q79" s="3"/>
      <c r="R79" s="3"/>
    </row>
    <row r="80" ht="15.75" customHeight="1">
      <c r="B80" s="20" t="s">
        <v>59</v>
      </c>
      <c r="C80" s="50"/>
      <c r="D80" s="50" t="s">
        <v>135</v>
      </c>
      <c r="E80" s="50" t="s">
        <v>135</v>
      </c>
      <c r="F80" s="50" t="s">
        <v>122</v>
      </c>
      <c r="G80" s="50" t="s">
        <v>135</v>
      </c>
      <c r="H80" s="28" t="s">
        <v>135</v>
      </c>
      <c r="I80" s="28" t="s">
        <v>137</v>
      </c>
      <c r="J80" s="28" t="s">
        <v>135</v>
      </c>
      <c r="K80" s="28" t="s">
        <v>139</v>
      </c>
      <c r="L80" s="50" t="s">
        <v>37</v>
      </c>
      <c r="M80" s="50" t="s">
        <v>135</v>
      </c>
      <c r="Q80" s="3"/>
      <c r="R80" s="3"/>
    </row>
    <row r="81" ht="15.75" customHeight="1">
      <c r="A81" s="19" t="s">
        <v>145</v>
      </c>
      <c r="B81" s="45" t="s">
        <v>91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7"/>
      <c r="Q81" s="3"/>
      <c r="R81" s="3"/>
    </row>
    <row r="82" ht="15.75" customHeight="1">
      <c r="H82" s="4"/>
      <c r="I82" s="4"/>
      <c r="J82" s="4"/>
      <c r="K82" s="4"/>
      <c r="Q82" s="3"/>
      <c r="R82" s="3"/>
    </row>
    <row r="83" ht="15.75" customHeight="1">
      <c r="G83" s="62"/>
      <c r="H83" s="63" t="s">
        <v>146</v>
      </c>
      <c r="I83" s="64" t="s">
        <v>147</v>
      </c>
      <c r="J83" s="4"/>
      <c r="K83" s="4"/>
      <c r="L83" s="19"/>
      <c r="Q83" s="3"/>
      <c r="R83" s="3"/>
    </row>
    <row r="84" ht="15.75" customHeight="1">
      <c r="G84" s="62"/>
      <c r="H84" s="63">
        <v>150.0</v>
      </c>
      <c r="I84" s="63"/>
      <c r="J84" s="4"/>
      <c r="K84" s="4"/>
      <c r="L84" s="19"/>
      <c r="M84" s="19"/>
      <c r="Q84" s="3"/>
      <c r="R84" s="3"/>
    </row>
    <row r="85" ht="15.75" customHeight="1">
      <c r="G85" s="20" t="s">
        <v>148</v>
      </c>
      <c r="H85" s="63">
        <v>90.0</v>
      </c>
      <c r="I85" s="65">
        <v>0.6</v>
      </c>
      <c r="J85" s="4"/>
      <c r="K85" s="4"/>
      <c r="L85" s="66"/>
      <c r="Q85" s="3"/>
      <c r="R85" s="3"/>
    </row>
    <row r="86" ht="15.75" customHeight="1">
      <c r="G86" s="20" t="s">
        <v>149</v>
      </c>
      <c r="H86" s="63">
        <v>75.0</v>
      </c>
      <c r="I86" s="65">
        <v>0.5</v>
      </c>
      <c r="J86" s="4"/>
      <c r="K86" s="4"/>
      <c r="L86" s="66"/>
      <c r="Q86" s="3"/>
      <c r="R86" s="3"/>
    </row>
    <row r="87" ht="15.75" customHeight="1">
      <c r="G87" s="20" t="s">
        <v>18</v>
      </c>
      <c r="H87" s="63">
        <v>60.0</v>
      </c>
      <c r="I87" s="65">
        <v>0.4</v>
      </c>
      <c r="J87" s="4"/>
      <c r="K87" s="4"/>
      <c r="Q87" s="3"/>
      <c r="R87" s="3"/>
    </row>
    <row r="88" ht="15.75" customHeight="1">
      <c r="G88" s="19"/>
      <c r="H88" s="4"/>
      <c r="I88" s="4"/>
      <c r="J88" s="4"/>
      <c r="K88" s="4"/>
      <c r="L88" s="67">
        <v>16.0</v>
      </c>
      <c r="Q88" s="3"/>
      <c r="R88" s="3"/>
    </row>
    <row r="89" ht="15.75" customHeight="1">
      <c r="G89" s="19"/>
      <c r="H89" s="4"/>
      <c r="I89" s="4"/>
      <c r="J89" s="4"/>
      <c r="K89" s="4"/>
      <c r="Q89" s="3"/>
      <c r="R89" s="3"/>
    </row>
    <row r="90" ht="15.75" customHeight="1">
      <c r="G90" s="19"/>
      <c r="H90" s="4"/>
      <c r="I90" s="4"/>
      <c r="J90" s="4"/>
      <c r="K90" s="4"/>
      <c r="Q90" s="3"/>
      <c r="R90" s="3"/>
    </row>
    <row r="91" ht="15.75" customHeight="1">
      <c r="C91" s="68"/>
      <c r="D91" s="68"/>
      <c r="E91" s="68"/>
      <c r="F91" s="68"/>
      <c r="G91" s="8"/>
      <c r="H91" s="4"/>
      <c r="I91" s="4"/>
      <c r="J91" s="4"/>
      <c r="K91" s="4"/>
      <c r="Q91" s="3"/>
      <c r="R91" s="3"/>
    </row>
    <row r="92" ht="15.75" customHeight="1">
      <c r="B92" s="19"/>
      <c r="C92" s="19"/>
      <c r="D92" s="69" t="s">
        <v>150</v>
      </c>
      <c r="E92" s="6"/>
      <c r="F92" s="7"/>
      <c r="G92" s="62"/>
      <c r="H92" s="4"/>
      <c r="I92" s="4"/>
      <c r="J92" s="4"/>
      <c r="K92" s="4"/>
      <c r="Q92" s="3"/>
      <c r="R92" s="3"/>
    </row>
    <row r="93" ht="15.75" customHeight="1">
      <c r="C93" s="19"/>
      <c r="D93" s="20" t="s">
        <v>151</v>
      </c>
      <c r="E93" s="20" t="s">
        <v>152</v>
      </c>
      <c r="F93" s="70" t="s">
        <v>153</v>
      </c>
      <c r="G93" s="62"/>
      <c r="H93" s="4"/>
      <c r="I93" s="4"/>
      <c r="J93" s="4"/>
      <c r="K93" s="4"/>
      <c r="Q93" s="3"/>
      <c r="R93" s="3"/>
    </row>
    <row r="94" ht="15.75" customHeight="1">
      <c r="B94" s="19"/>
      <c r="C94" s="19"/>
      <c r="D94" s="20" t="s">
        <v>154</v>
      </c>
      <c r="E94" s="20">
        <v>0.0</v>
      </c>
      <c r="F94" s="20">
        <v>0.0</v>
      </c>
      <c r="G94" s="62"/>
      <c r="H94" s="4"/>
      <c r="I94" s="4"/>
      <c r="J94" s="4"/>
      <c r="K94" s="4"/>
      <c r="Q94" s="3"/>
      <c r="R94" s="3"/>
    </row>
    <row r="95" ht="15.75" customHeight="1">
      <c r="B95" s="19"/>
      <c r="C95" s="19"/>
      <c r="D95" s="20" t="s">
        <v>155</v>
      </c>
      <c r="E95" s="20">
        <v>0.0</v>
      </c>
      <c r="F95" s="20">
        <v>0.0</v>
      </c>
      <c r="G95" s="62"/>
      <c r="H95" s="4"/>
      <c r="I95" s="4"/>
      <c r="J95" s="4"/>
      <c r="K95" s="4"/>
      <c r="Q95" s="3"/>
      <c r="R95" s="3"/>
    </row>
    <row r="96" ht="15.75" customHeight="1">
      <c r="B96" s="19"/>
      <c r="C96" s="19"/>
      <c r="D96" s="20" t="s">
        <v>156</v>
      </c>
      <c r="E96" s="20">
        <v>0.0</v>
      </c>
      <c r="F96" s="20">
        <v>0.0</v>
      </c>
      <c r="G96" s="62"/>
      <c r="H96" s="4"/>
      <c r="I96" s="4"/>
      <c r="J96" s="4"/>
      <c r="K96" s="4"/>
      <c r="Q96" s="3"/>
      <c r="R96" s="3"/>
    </row>
    <row r="97" ht="15.75" customHeight="1">
      <c r="B97" s="19"/>
      <c r="C97" s="19"/>
      <c r="D97" s="20" t="s">
        <v>157</v>
      </c>
      <c r="E97" s="20">
        <v>0.0</v>
      </c>
      <c r="F97" s="20">
        <v>0.0</v>
      </c>
      <c r="G97" s="62"/>
      <c r="H97" s="4"/>
      <c r="I97" s="4"/>
      <c r="J97" s="4"/>
      <c r="K97" s="4"/>
      <c r="Q97" s="3"/>
      <c r="R97" s="3"/>
    </row>
    <row r="98" ht="15.75" customHeight="1">
      <c r="B98" s="8"/>
      <c r="C98" s="8"/>
      <c r="D98" s="70" t="s">
        <v>158</v>
      </c>
      <c r="E98" s="70">
        <v>0.0</v>
      </c>
      <c r="F98" s="70">
        <v>0.0</v>
      </c>
      <c r="G98" s="70"/>
      <c r="H98" s="4"/>
      <c r="I98" s="4"/>
      <c r="J98" s="4"/>
      <c r="K98" s="4"/>
      <c r="Q98" s="3"/>
      <c r="R98" s="3"/>
    </row>
    <row r="99" ht="15.75" customHeight="1">
      <c r="B99" s="8"/>
      <c r="C99" s="8"/>
      <c r="D99" s="70" t="s">
        <v>159</v>
      </c>
      <c r="E99" s="70">
        <v>0.0</v>
      </c>
      <c r="F99" s="70">
        <v>0.0</v>
      </c>
      <c r="G99" s="70"/>
      <c r="H99" s="4"/>
      <c r="I99" s="4"/>
      <c r="J99" s="4"/>
      <c r="K99" s="4"/>
      <c r="Q99" s="3"/>
      <c r="R99" s="3"/>
    </row>
    <row r="100" ht="15.75" customHeight="1">
      <c r="B100" s="19"/>
      <c r="C100" s="19"/>
      <c r="D100" s="20" t="s">
        <v>160</v>
      </c>
      <c r="E100" s="20">
        <v>0.0</v>
      </c>
      <c r="F100" s="20">
        <v>0.3</v>
      </c>
      <c r="G100" s="62"/>
      <c r="H100" s="4"/>
      <c r="I100" s="4"/>
      <c r="J100" s="4"/>
      <c r="K100" s="4"/>
      <c r="Q100" s="3"/>
      <c r="R100" s="3"/>
    </row>
    <row r="101" ht="15.75" customHeight="1">
      <c r="B101" s="19"/>
      <c r="C101" s="19"/>
      <c r="D101" s="20" t="s">
        <v>161</v>
      </c>
      <c r="E101" s="20">
        <v>0.0</v>
      </c>
      <c r="F101" s="20">
        <v>1.8</v>
      </c>
      <c r="G101" s="62"/>
      <c r="H101" s="4"/>
      <c r="I101" s="4"/>
      <c r="J101" s="4"/>
      <c r="K101" s="4"/>
      <c r="Q101" s="3"/>
      <c r="R101" s="3"/>
    </row>
    <row r="102" ht="15.75" customHeight="1">
      <c r="B102" s="19"/>
      <c r="C102" s="19"/>
      <c r="D102" s="20" t="s">
        <v>162</v>
      </c>
      <c r="E102" s="20">
        <v>0.0</v>
      </c>
      <c r="F102" s="20">
        <v>5.6</v>
      </c>
      <c r="G102" s="62"/>
      <c r="H102" s="4"/>
      <c r="I102" s="4"/>
      <c r="J102" s="4"/>
      <c r="K102" s="4"/>
      <c r="Q102" s="3"/>
      <c r="R102" s="3"/>
    </row>
    <row r="103" ht="15.75" customHeight="1">
      <c r="B103" s="19"/>
      <c r="C103" s="19"/>
      <c r="D103" s="20" t="s">
        <v>163</v>
      </c>
      <c r="E103" s="20">
        <v>0.0</v>
      </c>
      <c r="F103" s="20">
        <v>11.7</v>
      </c>
      <c r="G103" s="62"/>
      <c r="H103" s="4"/>
      <c r="I103" s="4"/>
      <c r="J103" s="4"/>
      <c r="K103" s="4"/>
      <c r="Q103" s="3"/>
      <c r="R103" s="3"/>
    </row>
    <row r="104" ht="15.75" customHeight="1">
      <c r="B104" s="19"/>
      <c r="C104" s="19"/>
      <c r="D104" s="20" t="s">
        <v>164</v>
      </c>
      <c r="E104" s="20">
        <v>0.0</v>
      </c>
      <c r="F104" s="20">
        <v>17.3</v>
      </c>
      <c r="G104" s="62"/>
      <c r="H104" s="4"/>
      <c r="I104" s="4"/>
      <c r="J104" s="4"/>
      <c r="K104" s="4"/>
      <c r="Q104" s="3"/>
      <c r="R104" s="3"/>
    </row>
    <row r="105" ht="15.75" customHeight="1">
      <c r="B105" s="8"/>
      <c r="C105" s="8"/>
      <c r="D105" s="70" t="s">
        <v>165</v>
      </c>
      <c r="E105" s="70">
        <v>0.0</v>
      </c>
      <c r="F105" s="70">
        <v>20.0</v>
      </c>
      <c r="G105" s="70"/>
      <c r="H105" s="4"/>
      <c r="I105" s="4"/>
      <c r="J105" s="4"/>
      <c r="K105" s="4"/>
      <c r="N105" s="19"/>
      <c r="O105" s="19"/>
      <c r="Q105" s="3"/>
      <c r="R105" s="3"/>
    </row>
    <row r="106" ht="15.75" customHeight="1">
      <c r="B106" s="19"/>
      <c r="C106" s="19"/>
      <c r="D106" s="20" t="s">
        <v>166</v>
      </c>
      <c r="E106" s="20">
        <v>15.1</v>
      </c>
      <c r="F106" s="20">
        <v>14.7</v>
      </c>
      <c r="G106" s="71">
        <f>E106+E107+E108</f>
        <v>35.4</v>
      </c>
      <c r="H106" s="4"/>
      <c r="I106" s="4"/>
      <c r="J106" s="4"/>
      <c r="K106" s="4"/>
      <c r="N106" s="19"/>
      <c r="O106" s="19"/>
      <c r="Q106" s="3"/>
      <c r="R106" s="3"/>
    </row>
    <row r="107" ht="15.75" customHeight="1">
      <c r="B107" s="19"/>
      <c r="C107" s="19"/>
      <c r="D107" s="20" t="s">
        <v>167</v>
      </c>
      <c r="E107" s="20">
        <v>11.6</v>
      </c>
      <c r="F107" s="20">
        <v>12.6</v>
      </c>
      <c r="G107" s="72"/>
      <c r="H107" s="4"/>
      <c r="I107" s="4"/>
      <c r="J107" s="4"/>
      <c r="K107" s="4"/>
      <c r="N107" s="19"/>
      <c r="O107" s="19"/>
      <c r="Q107" s="3"/>
      <c r="R107" s="3"/>
    </row>
    <row r="108" ht="15.75" customHeight="1">
      <c r="B108" s="19"/>
      <c r="C108" s="19"/>
      <c r="D108" s="20" t="s">
        <v>168</v>
      </c>
      <c r="E108" s="20">
        <v>8.7</v>
      </c>
      <c r="F108" s="20">
        <v>10.9</v>
      </c>
      <c r="G108" s="73"/>
      <c r="H108" s="4"/>
      <c r="I108" s="4"/>
      <c r="J108" s="4"/>
      <c r="K108" s="4"/>
      <c r="N108" s="19"/>
      <c r="O108" s="19"/>
      <c r="Q108" s="3"/>
      <c r="R108" s="3"/>
    </row>
    <row r="109" ht="15.75" customHeight="1">
      <c r="B109" s="19"/>
      <c r="C109" s="19"/>
      <c r="D109" s="74" t="s">
        <v>169</v>
      </c>
      <c r="E109" s="74">
        <v>22.4</v>
      </c>
      <c r="F109" s="74">
        <v>2.9</v>
      </c>
      <c r="G109" s="75">
        <f>E109+E110+E111</f>
        <v>48.9</v>
      </c>
      <c r="H109" s="4"/>
      <c r="I109" s="4"/>
      <c r="J109" s="4"/>
      <c r="K109" s="4"/>
      <c r="N109" s="19"/>
      <c r="O109" s="19"/>
      <c r="Q109" s="3"/>
      <c r="R109" s="3"/>
    </row>
    <row r="110" ht="15.75" customHeight="1">
      <c r="B110" s="19"/>
      <c r="C110" s="19"/>
      <c r="D110" s="74" t="s">
        <v>170</v>
      </c>
      <c r="E110" s="74">
        <v>16.0</v>
      </c>
      <c r="F110" s="74">
        <v>1.1</v>
      </c>
      <c r="G110" s="72"/>
      <c r="H110" s="4"/>
      <c r="I110" s="4"/>
      <c r="J110" s="4"/>
      <c r="K110" s="4"/>
      <c r="N110" s="19"/>
      <c r="O110" s="19"/>
      <c r="Q110" s="3"/>
      <c r="R110" s="3"/>
    </row>
    <row r="111" ht="15.75" customHeight="1">
      <c r="B111" s="19"/>
      <c r="C111" s="19"/>
      <c r="D111" s="74" t="s">
        <v>171</v>
      </c>
      <c r="E111" s="74">
        <v>10.5</v>
      </c>
      <c r="F111" s="74">
        <v>0.8</v>
      </c>
      <c r="G111" s="73"/>
      <c r="H111" s="4"/>
      <c r="I111" s="4"/>
      <c r="J111" s="4"/>
      <c r="K111" s="4"/>
      <c r="N111" s="19"/>
      <c r="O111" s="19"/>
      <c r="Q111" s="3"/>
      <c r="R111" s="3"/>
    </row>
    <row r="112" ht="15.75" customHeight="1">
      <c r="B112" s="19"/>
      <c r="C112" s="19"/>
      <c r="D112" s="20" t="s">
        <v>172</v>
      </c>
      <c r="E112" s="20">
        <v>7.6</v>
      </c>
      <c r="F112" s="20">
        <v>0.1</v>
      </c>
      <c r="G112" s="71">
        <f>E112+E113+E114</f>
        <v>14.2</v>
      </c>
      <c r="H112" s="4"/>
      <c r="I112" s="4"/>
      <c r="J112" s="4"/>
      <c r="K112" s="4"/>
      <c r="Q112" s="3"/>
      <c r="R112" s="3"/>
    </row>
    <row r="113" ht="15.75" customHeight="1">
      <c r="B113" s="19"/>
      <c r="C113" s="19"/>
      <c r="D113" s="20" t="s">
        <v>173</v>
      </c>
      <c r="E113" s="20">
        <v>4.4</v>
      </c>
      <c r="F113" s="20">
        <v>0.0</v>
      </c>
      <c r="G113" s="72"/>
      <c r="H113" s="4"/>
      <c r="I113" s="4"/>
      <c r="J113" s="4"/>
      <c r="K113" s="4"/>
      <c r="Q113" s="3"/>
      <c r="R113" s="3"/>
    </row>
    <row r="114" ht="15.75" customHeight="1">
      <c r="B114" s="19"/>
      <c r="C114" s="19"/>
      <c r="D114" s="20" t="s">
        <v>174</v>
      </c>
      <c r="E114" s="20">
        <v>2.2</v>
      </c>
      <c r="F114" s="20">
        <v>0.0</v>
      </c>
      <c r="G114" s="73"/>
      <c r="H114" s="4"/>
      <c r="I114" s="4"/>
      <c r="J114" s="4"/>
      <c r="K114" s="4"/>
      <c r="Q114" s="3"/>
      <c r="R114" s="3"/>
    </row>
    <row r="115" ht="15.75" customHeight="1">
      <c r="B115" s="19"/>
      <c r="C115" s="19"/>
      <c r="D115" s="20" t="s">
        <v>175</v>
      </c>
      <c r="E115" s="20">
        <v>1.1</v>
      </c>
      <c r="F115" s="20">
        <v>0.0</v>
      </c>
      <c r="G115" s="71">
        <f>E115+E116+E117</f>
        <v>1.6</v>
      </c>
      <c r="H115" s="4"/>
      <c r="I115" s="4"/>
      <c r="J115" s="4"/>
      <c r="K115" s="4"/>
      <c r="L115" s="19"/>
      <c r="M115" s="19"/>
      <c r="Q115" s="3"/>
      <c r="R115" s="3"/>
    </row>
    <row r="116" ht="15.75" customHeight="1">
      <c r="B116" s="19"/>
      <c r="C116" s="19"/>
      <c r="D116" s="20" t="s">
        <v>176</v>
      </c>
      <c r="E116" s="20">
        <v>0.4</v>
      </c>
      <c r="F116" s="20">
        <v>0.0</v>
      </c>
      <c r="G116" s="72"/>
      <c r="H116" s="4"/>
      <c r="I116" s="4"/>
      <c r="J116" s="4"/>
      <c r="K116" s="4"/>
      <c r="L116" s="19"/>
      <c r="M116" s="19"/>
      <c r="Q116" s="3"/>
      <c r="R116" s="3"/>
    </row>
    <row r="117" ht="15.75" customHeight="1">
      <c r="B117" s="19"/>
      <c r="C117" s="19"/>
      <c r="D117" s="20" t="s">
        <v>177</v>
      </c>
      <c r="E117" s="20">
        <v>0.1</v>
      </c>
      <c r="F117" s="20">
        <v>0.0</v>
      </c>
      <c r="G117" s="73"/>
      <c r="H117" s="4"/>
      <c r="I117" s="4"/>
      <c r="J117" s="4"/>
      <c r="K117" s="4"/>
      <c r="L117" s="19"/>
      <c r="M117" s="19"/>
      <c r="Q117" s="3"/>
      <c r="R117" s="3"/>
    </row>
    <row r="118" ht="15.75" customHeight="1">
      <c r="B118" s="19"/>
      <c r="C118" s="19"/>
      <c r="D118" s="20" t="s">
        <v>178</v>
      </c>
      <c r="E118" s="20">
        <v>0.0</v>
      </c>
      <c r="F118" s="20">
        <v>0.0</v>
      </c>
      <c r="G118" s="62"/>
      <c r="H118" s="4"/>
      <c r="I118" s="4"/>
      <c r="J118" s="4"/>
      <c r="K118" s="4"/>
      <c r="L118" s="19"/>
      <c r="M118" s="19"/>
      <c r="Q118" s="3"/>
      <c r="R118" s="3"/>
    </row>
    <row r="119" ht="15.75" customHeight="1">
      <c r="B119" s="19"/>
      <c r="C119" s="19"/>
      <c r="D119" s="20" t="s">
        <v>179</v>
      </c>
      <c r="E119" s="20">
        <v>0.0</v>
      </c>
      <c r="F119" s="20">
        <v>0.0</v>
      </c>
      <c r="G119" s="62"/>
      <c r="H119" s="4"/>
      <c r="I119" s="4"/>
      <c r="J119" s="4"/>
      <c r="K119" s="4"/>
      <c r="L119" s="19"/>
      <c r="M119" s="19"/>
      <c r="Q119" s="3"/>
      <c r="R119" s="3"/>
    </row>
    <row r="120" ht="15.75" customHeight="1">
      <c r="B120" s="19"/>
      <c r="C120" s="19"/>
      <c r="D120" s="20" t="s">
        <v>180</v>
      </c>
      <c r="E120" s="20">
        <v>0.0</v>
      </c>
      <c r="F120" s="20">
        <v>0.0</v>
      </c>
      <c r="G120" s="62"/>
      <c r="H120" s="4"/>
      <c r="I120" s="4"/>
      <c r="J120" s="4"/>
      <c r="K120" s="4"/>
      <c r="L120" s="19"/>
      <c r="M120" s="19"/>
      <c r="Q120" s="3"/>
      <c r="R120" s="3"/>
    </row>
    <row r="121" ht="15.75" customHeight="1">
      <c r="B121" s="19"/>
      <c r="C121" s="19"/>
      <c r="D121" s="20" t="s">
        <v>181</v>
      </c>
      <c r="E121" s="20">
        <v>0.0</v>
      </c>
      <c r="F121" s="20">
        <v>0.0</v>
      </c>
      <c r="G121" s="62"/>
      <c r="H121" s="4"/>
      <c r="I121" s="4"/>
      <c r="J121" s="4"/>
      <c r="K121" s="4"/>
      <c r="L121" s="19"/>
      <c r="M121" s="19"/>
      <c r="Q121" s="3"/>
      <c r="R121" s="3"/>
    </row>
    <row r="122" ht="15.75" customHeight="1">
      <c r="B122" s="19"/>
      <c r="C122" s="19"/>
      <c r="D122" s="20" t="s">
        <v>182</v>
      </c>
      <c r="E122" s="20">
        <v>0.0</v>
      </c>
      <c r="F122" s="20">
        <v>0.0</v>
      </c>
      <c r="G122" s="62"/>
      <c r="H122" s="4"/>
      <c r="I122" s="4"/>
      <c r="J122" s="4"/>
      <c r="K122" s="4"/>
      <c r="L122" s="19"/>
      <c r="M122" s="19"/>
      <c r="Q122" s="3"/>
      <c r="R122" s="3"/>
    </row>
    <row r="123" ht="15.75" customHeight="1">
      <c r="B123" s="19"/>
      <c r="C123" s="19"/>
      <c r="D123" s="20" t="s">
        <v>183</v>
      </c>
      <c r="E123" s="20">
        <v>0.0</v>
      </c>
      <c r="F123" s="20">
        <v>0.0</v>
      </c>
      <c r="G123" s="62"/>
      <c r="H123" s="4"/>
      <c r="I123" s="4"/>
      <c r="J123" s="4"/>
      <c r="K123" s="4"/>
      <c r="L123" s="19"/>
      <c r="M123" s="19"/>
      <c r="Q123" s="3"/>
      <c r="R123" s="3"/>
    </row>
    <row r="124" ht="15.75" customHeight="1">
      <c r="B124" s="19"/>
      <c r="C124" s="19"/>
      <c r="D124" s="20" t="s">
        <v>184</v>
      </c>
      <c r="E124" s="20">
        <v>77.97</v>
      </c>
      <c r="F124" s="20">
        <v>58.56</v>
      </c>
      <c r="G124" s="62"/>
      <c r="H124" s="4"/>
      <c r="I124" s="4"/>
      <c r="J124" s="4"/>
      <c r="K124" s="4"/>
      <c r="L124" s="19"/>
      <c r="M124" s="19"/>
      <c r="Q124" s="3"/>
      <c r="R124" s="3"/>
    </row>
    <row r="125" ht="15.75" customHeight="1">
      <c r="B125" s="19"/>
      <c r="C125" s="19"/>
      <c r="D125" s="20" t="s">
        <v>185</v>
      </c>
      <c r="E125" s="20">
        <v>11.32</v>
      </c>
      <c r="F125" s="20">
        <v>10.09</v>
      </c>
      <c r="G125" s="62"/>
      <c r="H125" s="4"/>
      <c r="I125" s="4"/>
      <c r="J125" s="4"/>
      <c r="K125" s="4"/>
      <c r="L125" s="19"/>
      <c r="M125" s="19"/>
      <c r="Q125" s="3"/>
      <c r="R125" s="3"/>
    </row>
    <row r="126" ht="15.75" customHeight="1">
      <c r="C126" s="19"/>
      <c r="D126" s="20" t="s">
        <v>186</v>
      </c>
      <c r="E126" s="20"/>
      <c r="F126" s="20"/>
      <c r="G126" s="62"/>
      <c r="H126" s="76"/>
      <c r="I126" s="4"/>
      <c r="J126" s="4"/>
      <c r="K126" s="4"/>
      <c r="L126" s="19"/>
      <c r="M126" s="19"/>
      <c r="Q126" s="3"/>
      <c r="R126" s="3"/>
    </row>
    <row r="127" ht="15.75" customHeight="1">
      <c r="B127" s="19"/>
      <c r="C127" s="19"/>
      <c r="D127" s="20" t="s">
        <v>154</v>
      </c>
      <c r="E127" s="20">
        <v>0.1</v>
      </c>
      <c r="F127" s="20">
        <v>1.9</v>
      </c>
      <c r="G127" s="62"/>
      <c r="H127" s="4"/>
      <c r="I127" s="4"/>
      <c r="J127" s="4"/>
      <c r="K127" s="4"/>
      <c r="L127" s="19"/>
      <c r="M127" s="19"/>
      <c r="Q127" s="3"/>
      <c r="R127" s="3"/>
    </row>
    <row r="128" ht="15.75" customHeight="1">
      <c r="B128" s="19"/>
      <c r="C128" s="19"/>
      <c r="D128" s="20" t="s">
        <v>155</v>
      </c>
      <c r="E128" s="20">
        <v>11.2</v>
      </c>
      <c r="F128" s="20">
        <v>42.8</v>
      </c>
      <c r="G128" s="62"/>
      <c r="H128" s="4"/>
      <c r="I128" s="4"/>
      <c r="J128" s="4"/>
      <c r="K128" s="4"/>
      <c r="L128" s="19"/>
      <c r="M128" s="19"/>
      <c r="Q128" s="3"/>
      <c r="R128" s="3"/>
    </row>
    <row r="129" ht="15.75" customHeight="1">
      <c r="C129" s="19"/>
      <c r="D129" s="20" t="s">
        <v>156</v>
      </c>
      <c r="E129" s="20">
        <v>53.1</v>
      </c>
      <c r="F129" s="20">
        <v>49.8</v>
      </c>
      <c r="G129" s="62"/>
      <c r="H129" s="4"/>
      <c r="I129" s="4"/>
      <c r="J129" s="4"/>
      <c r="K129" s="4"/>
      <c r="L129" s="19"/>
      <c r="M129" s="19"/>
      <c r="Q129" s="3"/>
      <c r="R129" s="3"/>
    </row>
    <row r="130" ht="15.75" customHeight="1">
      <c r="C130" s="19"/>
      <c r="D130" s="20" t="s">
        <v>157</v>
      </c>
      <c r="E130" s="20">
        <v>32.4</v>
      </c>
      <c r="F130" s="20">
        <v>5.4</v>
      </c>
      <c r="G130" s="62"/>
      <c r="H130" s="4"/>
      <c r="I130" s="77"/>
      <c r="J130" s="4"/>
      <c r="K130" s="4"/>
      <c r="L130" s="19"/>
      <c r="M130" s="19"/>
      <c r="Q130" s="3"/>
      <c r="R130" s="3"/>
    </row>
    <row r="131" ht="15.75" customHeight="1">
      <c r="C131" s="19"/>
      <c r="D131" s="20" t="s">
        <v>158</v>
      </c>
      <c r="E131" s="20">
        <v>3.2</v>
      </c>
      <c r="F131" s="20">
        <v>0.1</v>
      </c>
      <c r="G131" s="62"/>
      <c r="H131" s="4"/>
      <c r="I131" s="4"/>
      <c r="J131" s="4"/>
      <c r="K131" s="4"/>
      <c r="L131" s="19"/>
      <c r="M131" s="19"/>
      <c r="Q131" s="3"/>
      <c r="R131" s="3"/>
    </row>
    <row r="132" ht="15.75" customHeight="1">
      <c r="C132" s="19"/>
      <c r="D132" s="20" t="s">
        <v>159</v>
      </c>
      <c r="E132" s="20">
        <v>0.0</v>
      </c>
      <c r="F132" s="20">
        <v>0.0</v>
      </c>
      <c r="G132" s="62"/>
      <c r="H132" s="4"/>
      <c r="I132" s="4"/>
      <c r="J132" s="4"/>
      <c r="K132" s="4"/>
      <c r="L132" s="19"/>
      <c r="M132" s="19"/>
      <c r="Q132" s="3"/>
      <c r="R132" s="3"/>
    </row>
    <row r="133" ht="15.75" customHeight="1">
      <c r="C133" s="19"/>
      <c r="D133" s="20" t="s">
        <v>184</v>
      </c>
      <c r="E133" s="20">
        <v>13.37</v>
      </c>
      <c r="F133" s="20">
        <v>9.996</v>
      </c>
      <c r="G133" s="62"/>
      <c r="H133" s="4"/>
      <c r="I133" s="4"/>
      <c r="J133" s="4"/>
      <c r="K133" s="4"/>
      <c r="L133" s="19"/>
      <c r="M133" s="19"/>
      <c r="Q133" s="3"/>
      <c r="R133" s="3"/>
    </row>
    <row r="134" ht="15.75" customHeight="1">
      <c r="C134" s="19"/>
      <c r="D134" s="20" t="s">
        <v>185</v>
      </c>
      <c r="E134" s="20">
        <v>3.22</v>
      </c>
      <c r="F134" s="20">
        <v>2.76</v>
      </c>
      <c r="G134" s="62"/>
      <c r="H134" s="4"/>
      <c r="I134" s="4"/>
      <c r="J134" s="4"/>
      <c r="K134" s="4"/>
      <c r="L134" s="19"/>
      <c r="M134" s="19"/>
      <c r="Q134" s="3"/>
      <c r="R134" s="3"/>
    </row>
    <row r="135" ht="15.75" customHeight="1">
      <c r="C135" s="19"/>
      <c r="D135" s="20" t="s">
        <v>187</v>
      </c>
      <c r="E135" s="20"/>
      <c r="F135" s="20"/>
      <c r="G135" s="62"/>
      <c r="H135" s="4"/>
      <c r="I135" s="4"/>
      <c r="J135" s="4"/>
      <c r="K135" s="4"/>
      <c r="L135" s="19"/>
      <c r="M135" s="19"/>
      <c r="Q135" s="3"/>
      <c r="R135" s="3"/>
    </row>
    <row r="136" ht="15.75" customHeight="1">
      <c r="B136" s="19"/>
      <c r="C136" s="19"/>
      <c r="D136" s="20" t="s">
        <v>154</v>
      </c>
      <c r="E136" s="20">
        <v>0.0</v>
      </c>
      <c r="F136" s="20">
        <v>1.3</v>
      </c>
      <c r="G136" s="62"/>
      <c r="H136" s="4"/>
      <c r="I136" s="4"/>
      <c r="J136" s="4"/>
      <c r="K136" s="4"/>
      <c r="L136" s="19"/>
      <c r="M136" s="19"/>
      <c r="Q136" s="3"/>
      <c r="R136" s="3"/>
    </row>
    <row r="137" ht="15.75" customHeight="1">
      <c r="C137" s="19"/>
      <c r="D137" s="20" t="s">
        <v>155</v>
      </c>
      <c r="E137" s="20">
        <v>1.9</v>
      </c>
      <c r="F137" s="20">
        <v>22.1</v>
      </c>
      <c r="G137" s="62"/>
      <c r="H137" s="4"/>
      <c r="I137" s="4"/>
      <c r="J137" s="4"/>
      <c r="K137" s="4"/>
      <c r="L137" s="19"/>
      <c r="M137" s="19"/>
    </row>
    <row r="138" ht="15.75" customHeight="1">
      <c r="C138" s="19"/>
      <c r="D138" s="20" t="s">
        <v>156</v>
      </c>
      <c r="E138" s="20">
        <v>18.9</v>
      </c>
      <c r="F138" s="20">
        <v>43.0</v>
      </c>
      <c r="G138" s="62"/>
      <c r="H138" s="4"/>
      <c r="I138" s="4"/>
      <c r="J138" s="4"/>
      <c r="K138" s="4"/>
      <c r="L138" s="19"/>
      <c r="M138" s="19"/>
    </row>
    <row r="139" ht="15.75" customHeight="1">
      <c r="C139" s="19"/>
      <c r="D139" s="20" t="s">
        <v>157</v>
      </c>
      <c r="E139" s="20">
        <v>44.3</v>
      </c>
      <c r="F139" s="20">
        <v>27.7</v>
      </c>
      <c r="G139" s="62"/>
      <c r="H139" s="4"/>
      <c r="I139" s="4"/>
      <c r="J139" s="4"/>
      <c r="K139" s="4"/>
      <c r="L139" s="19"/>
      <c r="M139" s="19"/>
    </row>
    <row r="140" ht="15.75" customHeight="1">
      <c r="C140" s="19"/>
      <c r="D140" s="20" t="s">
        <v>158</v>
      </c>
      <c r="E140" s="20">
        <v>31.9</v>
      </c>
      <c r="F140" s="20">
        <v>5.8</v>
      </c>
      <c r="G140" s="62"/>
      <c r="H140" s="4"/>
      <c r="I140" s="4"/>
      <c r="J140" s="20" t="s">
        <v>188</v>
      </c>
      <c r="K140" s="62"/>
      <c r="L140" s="62"/>
      <c r="M140" s="78"/>
      <c r="N140" s="62"/>
      <c r="O140" s="62"/>
    </row>
    <row r="141" ht="15.75" customHeight="1">
      <c r="C141" s="19"/>
      <c r="D141" s="20" t="s">
        <v>159</v>
      </c>
      <c r="E141" s="20">
        <v>2.9</v>
      </c>
      <c r="F141" s="20">
        <v>0.2</v>
      </c>
      <c r="G141" s="62"/>
      <c r="H141" s="4"/>
      <c r="I141" s="4"/>
      <c r="J141" s="20" t="s">
        <v>189</v>
      </c>
      <c r="K141" s="20" t="s">
        <v>190</v>
      </c>
      <c r="L141" s="20" t="s">
        <v>191</v>
      </c>
      <c r="M141" s="20" t="s">
        <v>192</v>
      </c>
      <c r="N141" s="20" t="s">
        <v>193</v>
      </c>
      <c r="O141" s="20" t="s">
        <v>194</v>
      </c>
    </row>
    <row r="142" ht="15.75" customHeight="1">
      <c r="C142" s="19"/>
      <c r="D142" s="20" t="s">
        <v>184</v>
      </c>
      <c r="E142" s="20">
        <v>17.74</v>
      </c>
      <c r="F142" s="20">
        <v>12.76</v>
      </c>
      <c r="G142" s="62"/>
      <c r="H142" s="4"/>
      <c r="I142" s="4"/>
      <c r="J142" s="20" t="s">
        <v>154</v>
      </c>
      <c r="K142" s="20">
        <v>0.1</v>
      </c>
      <c r="L142" s="20">
        <v>0.0</v>
      </c>
      <c r="M142" s="20">
        <v>0.0</v>
      </c>
      <c r="N142" s="20">
        <v>3.8</v>
      </c>
      <c r="O142" s="20">
        <v>0.1</v>
      </c>
    </row>
    <row r="143" ht="15.75" customHeight="1">
      <c r="C143" s="19"/>
      <c r="D143" s="20" t="s">
        <v>185</v>
      </c>
      <c r="E143" s="20">
        <v>3.87</v>
      </c>
      <c r="F143" s="20">
        <v>4.17</v>
      </c>
      <c r="G143" s="62"/>
      <c r="H143" s="4"/>
      <c r="I143" s="4"/>
      <c r="J143" s="20" t="s">
        <v>155</v>
      </c>
      <c r="K143" s="20">
        <v>11.2</v>
      </c>
      <c r="L143" s="20">
        <v>1.9</v>
      </c>
      <c r="M143" s="20">
        <v>28.3</v>
      </c>
      <c r="N143" s="20">
        <v>40.9</v>
      </c>
      <c r="O143" s="20">
        <v>6.8</v>
      </c>
    </row>
    <row r="144" ht="15.75" customHeight="1">
      <c r="C144" s="19"/>
      <c r="D144" s="20" t="s">
        <v>195</v>
      </c>
      <c r="E144" s="20"/>
      <c r="F144" s="20"/>
      <c r="G144" s="62"/>
      <c r="H144" s="4"/>
      <c r="I144" s="4"/>
      <c r="J144" s="20" t="s">
        <v>156</v>
      </c>
      <c r="K144" s="20">
        <v>53.1</v>
      </c>
      <c r="L144" s="20">
        <v>18.9</v>
      </c>
      <c r="M144" s="20">
        <v>49.7</v>
      </c>
      <c r="N144" s="20">
        <v>31.9</v>
      </c>
      <c r="O144" s="20">
        <v>45.7</v>
      </c>
    </row>
    <row r="145" ht="15.75" customHeight="1">
      <c r="B145" s="19"/>
      <c r="C145" s="19"/>
      <c r="D145" s="20" t="s">
        <v>154</v>
      </c>
      <c r="E145" s="20">
        <v>0.0</v>
      </c>
      <c r="F145" s="20">
        <v>4.4</v>
      </c>
      <c r="G145" s="62"/>
      <c r="H145" s="4"/>
      <c r="I145" s="4"/>
      <c r="J145" s="20" t="s">
        <v>157</v>
      </c>
      <c r="K145" s="20">
        <v>32.4</v>
      </c>
      <c r="L145" s="20">
        <v>44.3</v>
      </c>
      <c r="M145" s="20">
        <v>17.9</v>
      </c>
      <c r="N145" s="20">
        <v>17.1</v>
      </c>
      <c r="O145" s="20">
        <v>41.8</v>
      </c>
      <c r="Q145" s="3"/>
      <c r="R145" s="3"/>
    </row>
    <row r="146" ht="15.75" customHeight="1">
      <c r="C146" s="19"/>
      <c r="D146" s="20" t="s">
        <v>155</v>
      </c>
      <c r="E146" s="20">
        <v>28.3</v>
      </c>
      <c r="F146" s="20">
        <v>50.7</v>
      </c>
      <c r="G146" s="62"/>
      <c r="H146" s="4"/>
      <c r="I146" s="4"/>
      <c r="J146" s="20" t="s">
        <v>158</v>
      </c>
      <c r="K146" s="20">
        <v>3.2</v>
      </c>
      <c r="L146" s="20">
        <v>31.9</v>
      </c>
      <c r="M146" s="20">
        <v>2.9</v>
      </c>
      <c r="N146" s="20">
        <v>6.2</v>
      </c>
      <c r="O146" s="20">
        <v>5.6</v>
      </c>
      <c r="Q146" s="3"/>
      <c r="R146" s="3"/>
    </row>
    <row r="147" ht="15.75" customHeight="1">
      <c r="C147" s="19"/>
      <c r="D147" s="20" t="s">
        <v>156</v>
      </c>
      <c r="E147" s="20">
        <v>49.7</v>
      </c>
      <c r="F147" s="20">
        <v>38.6</v>
      </c>
      <c r="G147" s="62"/>
      <c r="H147" s="4"/>
      <c r="I147" s="4"/>
      <c r="J147" s="20" t="s">
        <v>159</v>
      </c>
      <c r="K147" s="20">
        <v>0.0</v>
      </c>
      <c r="L147" s="20">
        <v>2.9</v>
      </c>
      <c r="M147" s="20">
        <v>0.1</v>
      </c>
      <c r="N147" s="62"/>
      <c r="O147" s="20">
        <v>0.1</v>
      </c>
      <c r="Q147" s="3"/>
      <c r="R147" s="3"/>
    </row>
    <row r="148" ht="15.75" customHeight="1">
      <c r="C148" s="19"/>
      <c r="D148" s="20" t="s">
        <v>157</v>
      </c>
      <c r="E148" s="20">
        <v>17.9</v>
      </c>
      <c r="F148" s="20">
        <v>5.8</v>
      </c>
      <c r="G148" s="62"/>
      <c r="H148" s="4"/>
      <c r="I148" s="4"/>
      <c r="J148" s="4"/>
      <c r="K148" s="4"/>
      <c r="L148" s="19"/>
      <c r="M148" s="19"/>
      <c r="Q148" s="3"/>
      <c r="R148" s="3"/>
    </row>
    <row r="149" ht="15.75" customHeight="1">
      <c r="C149" s="19"/>
      <c r="D149" s="20" t="s">
        <v>158</v>
      </c>
      <c r="E149" s="20">
        <v>2.9</v>
      </c>
      <c r="F149" s="20">
        <v>0.5</v>
      </c>
      <c r="G149" s="62"/>
      <c r="H149" s="4"/>
      <c r="I149" s="4"/>
      <c r="J149" s="4"/>
      <c r="K149" s="4"/>
      <c r="L149" s="19"/>
      <c r="M149" s="19"/>
      <c r="Q149" s="3"/>
      <c r="R149" s="3"/>
    </row>
    <row r="150" ht="15.75" customHeight="1">
      <c r="C150" s="19"/>
      <c r="D150" s="20" t="s">
        <v>159</v>
      </c>
      <c r="E150" s="20">
        <v>0.1</v>
      </c>
      <c r="F150" s="20">
        <v>0.0</v>
      </c>
      <c r="G150" s="62"/>
      <c r="H150" s="4"/>
      <c r="I150" s="4"/>
      <c r="J150" s="4"/>
      <c r="K150" s="4"/>
      <c r="L150" s="19"/>
      <c r="M150" s="19"/>
      <c r="Q150" s="3"/>
      <c r="R150" s="3"/>
    </row>
    <row r="151" ht="15.75" customHeight="1">
      <c r="C151" s="19"/>
      <c r="D151" s="20" t="s">
        <v>184</v>
      </c>
      <c r="E151" s="20">
        <v>11.69</v>
      </c>
      <c r="F151" s="20">
        <v>9.38</v>
      </c>
      <c r="G151" s="62"/>
      <c r="H151" s="4"/>
      <c r="I151" s="4"/>
      <c r="J151" s="4"/>
      <c r="K151" s="4"/>
      <c r="L151" s="19"/>
      <c r="M151" s="19"/>
      <c r="Q151" s="3"/>
      <c r="R151" s="3"/>
    </row>
    <row r="152" ht="15.75" customHeight="1">
      <c r="C152" s="19"/>
      <c r="D152" s="20" t="s">
        <v>185</v>
      </c>
      <c r="E152" s="20">
        <v>3.68</v>
      </c>
      <c r="F152" s="20">
        <v>3.16</v>
      </c>
      <c r="G152" s="62"/>
      <c r="H152" s="4"/>
      <c r="I152" s="4"/>
      <c r="J152" s="4"/>
      <c r="K152" s="4"/>
      <c r="L152" s="19"/>
      <c r="M152" s="19"/>
      <c r="Q152" s="3"/>
      <c r="R152" s="3"/>
    </row>
    <row r="153" ht="15.75" customHeight="1">
      <c r="C153" s="19"/>
      <c r="D153" s="20" t="s">
        <v>196</v>
      </c>
      <c r="E153" s="20"/>
      <c r="F153" s="20"/>
      <c r="G153" s="62"/>
      <c r="H153" s="4"/>
      <c r="I153" s="4"/>
      <c r="J153" s="4"/>
      <c r="K153" s="4"/>
      <c r="L153" s="19"/>
      <c r="M153" s="19"/>
      <c r="Q153" s="3"/>
      <c r="R153" s="3"/>
    </row>
    <row r="154" ht="15.75" customHeight="1">
      <c r="B154" s="19"/>
      <c r="C154" s="19"/>
      <c r="D154" s="20" t="s">
        <v>154</v>
      </c>
      <c r="E154" s="20">
        <v>3.8</v>
      </c>
      <c r="F154" s="20">
        <v>14.7</v>
      </c>
      <c r="G154" s="62"/>
      <c r="H154" s="4"/>
      <c r="I154" s="4"/>
      <c r="J154" s="4"/>
      <c r="K154" s="4"/>
      <c r="L154" s="19"/>
      <c r="M154" s="19"/>
      <c r="Q154" s="3"/>
      <c r="R154" s="3"/>
    </row>
    <row r="155" ht="15.75" customHeight="1">
      <c r="C155" s="19"/>
      <c r="D155" s="20" t="s">
        <v>155</v>
      </c>
      <c r="E155" s="20">
        <v>40.9</v>
      </c>
      <c r="F155" s="20">
        <v>64.9</v>
      </c>
      <c r="G155" s="62"/>
      <c r="H155" s="4"/>
      <c r="I155" s="4"/>
      <c r="J155" s="4"/>
      <c r="K155" s="4"/>
      <c r="L155" s="19"/>
      <c r="M155" s="19"/>
      <c r="Q155" s="3"/>
      <c r="R155" s="3"/>
    </row>
    <row r="156" ht="15.75" customHeight="1">
      <c r="C156" s="19"/>
      <c r="D156" s="20" t="s">
        <v>156</v>
      </c>
      <c r="E156" s="20">
        <v>31.9</v>
      </c>
      <c r="F156" s="20">
        <v>16.9</v>
      </c>
      <c r="G156" s="62"/>
      <c r="H156" s="4"/>
      <c r="I156" s="4"/>
      <c r="J156" s="4"/>
      <c r="K156" s="4"/>
      <c r="L156" s="19"/>
      <c r="M156" s="19"/>
      <c r="Q156" s="3"/>
      <c r="R156" s="3"/>
    </row>
    <row r="157" ht="15.75" customHeight="1">
      <c r="C157" s="19"/>
      <c r="D157" s="20" t="s">
        <v>157</v>
      </c>
      <c r="E157" s="20">
        <v>17.1</v>
      </c>
      <c r="F157" s="20">
        <v>2.9</v>
      </c>
      <c r="G157" s="62"/>
      <c r="H157" s="4"/>
      <c r="I157" s="4"/>
      <c r="J157" s="4"/>
      <c r="K157" s="4"/>
      <c r="L157" s="19"/>
      <c r="M157" s="19"/>
      <c r="Q157" s="3"/>
      <c r="R157" s="3"/>
    </row>
    <row r="158" ht="15.75" customHeight="1">
      <c r="C158" s="19"/>
      <c r="D158" s="20" t="s">
        <v>158</v>
      </c>
      <c r="E158" s="20">
        <v>6.2</v>
      </c>
      <c r="F158" s="20">
        <v>0.5</v>
      </c>
      <c r="G158" s="62"/>
      <c r="H158" s="4"/>
      <c r="I158" s="4"/>
      <c r="J158" s="4"/>
      <c r="K158" s="4"/>
      <c r="L158" s="19"/>
      <c r="M158" s="19"/>
      <c r="Q158" s="3"/>
      <c r="R158" s="3"/>
    </row>
    <row r="159" ht="15.75" customHeight="1">
      <c r="C159" s="19"/>
      <c r="D159" s="20" t="s">
        <v>184</v>
      </c>
      <c r="E159" s="20">
        <v>11.05</v>
      </c>
      <c r="F159" s="20">
        <v>7.45</v>
      </c>
      <c r="G159" s="62"/>
      <c r="H159" s="4"/>
      <c r="I159" s="4"/>
      <c r="J159" s="4"/>
      <c r="K159" s="4"/>
      <c r="Q159" s="3"/>
      <c r="R159" s="3"/>
    </row>
    <row r="160" ht="15.75" customHeight="1">
      <c r="C160" s="19"/>
      <c r="D160" s="20" t="s">
        <v>185</v>
      </c>
      <c r="E160" s="20">
        <v>4.68</v>
      </c>
      <c r="F160" s="20">
        <v>3.12</v>
      </c>
      <c r="G160" s="62"/>
      <c r="H160" s="4"/>
      <c r="I160" s="4"/>
      <c r="J160" s="4"/>
      <c r="K160" s="4"/>
      <c r="Q160" s="3"/>
      <c r="R160" s="3"/>
    </row>
    <row r="161" ht="15.75" customHeight="1">
      <c r="B161" s="19"/>
      <c r="C161" s="19"/>
      <c r="D161" s="20" t="s">
        <v>197</v>
      </c>
      <c r="E161" s="20"/>
      <c r="F161" s="20"/>
      <c r="G161" s="62"/>
      <c r="H161" s="4"/>
      <c r="I161" s="4"/>
      <c r="J161" s="4"/>
      <c r="K161" s="4"/>
      <c r="Q161" s="3"/>
      <c r="R161" s="3"/>
    </row>
    <row r="162" ht="15.75" customHeight="1">
      <c r="C162" s="19"/>
      <c r="D162" s="20" t="s">
        <v>154</v>
      </c>
      <c r="E162" s="20">
        <v>0.1</v>
      </c>
      <c r="F162" s="20">
        <v>2.6</v>
      </c>
      <c r="G162" s="62"/>
      <c r="H162" s="4"/>
      <c r="I162" s="4"/>
      <c r="J162" s="4"/>
      <c r="K162" s="4"/>
      <c r="Q162" s="3"/>
      <c r="R162" s="3"/>
    </row>
    <row r="163" ht="15.75" customHeight="1">
      <c r="C163" s="19"/>
      <c r="D163" s="20" t="s">
        <v>155</v>
      </c>
      <c r="E163" s="20">
        <v>6.8</v>
      </c>
      <c r="F163" s="20">
        <v>37.9</v>
      </c>
      <c r="G163" s="62"/>
      <c r="H163" s="4"/>
      <c r="I163" s="4"/>
      <c r="J163" s="4"/>
      <c r="K163" s="4"/>
      <c r="Q163" s="3"/>
      <c r="R163" s="3"/>
    </row>
    <row r="164" ht="15.75" customHeight="1">
      <c r="C164" s="19"/>
      <c r="D164" s="20" t="s">
        <v>156</v>
      </c>
      <c r="E164" s="20">
        <v>45.7</v>
      </c>
      <c r="F164" s="20">
        <v>49.1</v>
      </c>
      <c r="G164" s="62"/>
      <c r="H164" s="4"/>
      <c r="I164" s="4"/>
      <c r="J164" s="4"/>
      <c r="K164" s="4"/>
      <c r="Q164" s="3"/>
      <c r="R164" s="3"/>
    </row>
    <row r="165" ht="15.75" customHeight="1">
      <c r="C165" s="19"/>
      <c r="D165" s="20" t="s">
        <v>157</v>
      </c>
      <c r="E165" s="20">
        <v>41.8</v>
      </c>
      <c r="F165" s="20">
        <v>10.1</v>
      </c>
      <c r="G165" s="62"/>
      <c r="H165" s="4"/>
      <c r="I165" s="4"/>
      <c r="J165" s="4"/>
      <c r="K165" s="4"/>
      <c r="Q165" s="3"/>
      <c r="R165" s="3"/>
    </row>
    <row r="166" ht="15.75" customHeight="1">
      <c r="C166" s="19"/>
      <c r="D166" s="20" t="s">
        <v>158</v>
      </c>
      <c r="E166" s="20">
        <v>5.6</v>
      </c>
      <c r="F166" s="20">
        <v>0.3</v>
      </c>
      <c r="G166" s="62"/>
      <c r="H166" s="4"/>
      <c r="I166" s="4"/>
      <c r="J166" s="4"/>
      <c r="K166" s="4"/>
      <c r="Q166" s="3"/>
      <c r="R166" s="3"/>
    </row>
    <row r="167" ht="15.75" customHeight="1">
      <c r="C167" s="19"/>
      <c r="D167" s="20" t="s">
        <v>159</v>
      </c>
      <c r="E167" s="20">
        <v>0.1</v>
      </c>
      <c r="F167" s="20">
        <v>0.0</v>
      </c>
      <c r="G167" s="62"/>
      <c r="H167" s="4"/>
      <c r="I167" s="4"/>
      <c r="J167" s="4"/>
      <c r="K167" s="4"/>
      <c r="Q167" s="3"/>
      <c r="R167" s="3"/>
    </row>
    <row r="168" ht="15.75" customHeight="1">
      <c r="C168" s="19"/>
      <c r="D168" s="20" t="s">
        <v>184</v>
      </c>
      <c r="E168" s="20">
        <v>14.32</v>
      </c>
      <c r="F168" s="20">
        <v>10.38</v>
      </c>
      <c r="G168" s="62"/>
      <c r="H168" s="4"/>
      <c r="I168" s="4"/>
      <c r="J168" s="4"/>
      <c r="K168" s="4"/>
      <c r="Q168" s="3"/>
      <c r="R168" s="3"/>
    </row>
    <row r="169" ht="15.75" customHeight="1">
      <c r="C169" s="19"/>
      <c r="D169" s="20" t="s">
        <v>185</v>
      </c>
      <c r="E169" s="20">
        <v>3.25</v>
      </c>
      <c r="F169" s="20">
        <v>3.2</v>
      </c>
      <c r="G169" s="62"/>
      <c r="H169" s="4"/>
      <c r="I169" s="4"/>
      <c r="J169" s="4"/>
      <c r="K169" s="4"/>
      <c r="Q169" s="3"/>
      <c r="R169" s="3"/>
    </row>
    <row r="170" ht="15.75" customHeight="1">
      <c r="H170" s="4"/>
      <c r="I170" s="4"/>
      <c r="J170" s="4"/>
      <c r="K170" s="4"/>
      <c r="Q170" s="3"/>
      <c r="R170" s="3"/>
    </row>
    <row r="171" ht="15.75" customHeight="1">
      <c r="H171" s="4"/>
      <c r="I171" s="4"/>
      <c r="J171" s="4"/>
      <c r="K171" s="4"/>
      <c r="Q171" s="3"/>
      <c r="R171" s="3"/>
    </row>
    <row r="172" ht="15.75" customHeight="1">
      <c r="H172" s="4"/>
      <c r="I172" s="4"/>
      <c r="J172" s="4"/>
      <c r="K172" s="4"/>
      <c r="Q172" s="3"/>
      <c r="R172" s="3"/>
    </row>
    <row r="173" ht="15.75" customHeight="1">
      <c r="B173" s="79"/>
      <c r="D173" s="79"/>
      <c r="E173" s="79"/>
      <c r="F173" s="79"/>
      <c r="G173" s="79"/>
      <c r="H173" s="79"/>
      <c r="I173" s="11"/>
      <c r="J173" s="11"/>
      <c r="K173" s="4"/>
      <c r="Q173" s="3"/>
      <c r="R173" s="3"/>
    </row>
    <row r="174" ht="15.75" customHeight="1">
      <c r="B174" s="80" t="s">
        <v>198</v>
      </c>
      <c r="C174" s="81"/>
      <c r="D174" s="82"/>
      <c r="E174" s="82"/>
      <c r="K174" s="4"/>
      <c r="Q174" s="3"/>
      <c r="R174" s="3"/>
    </row>
    <row r="175" ht="15.75" customHeight="1">
      <c r="B175" s="81"/>
      <c r="C175" s="81"/>
      <c r="D175" s="81" t="s">
        <v>199</v>
      </c>
      <c r="E175" s="81" t="s">
        <v>200</v>
      </c>
      <c r="K175" s="4"/>
      <c r="Q175" s="3"/>
      <c r="R175" s="3"/>
    </row>
    <row r="176" ht="15.75" customHeight="1">
      <c r="B176" s="62"/>
      <c r="C176" s="83" t="s">
        <v>201</v>
      </c>
      <c r="D176" s="84">
        <v>1.0</v>
      </c>
      <c r="E176" s="84">
        <v>0.32</v>
      </c>
      <c r="K176" s="4"/>
      <c r="Q176" s="3"/>
      <c r="R176" s="3"/>
    </row>
    <row r="177" ht="15.75" customHeight="1">
      <c r="B177" s="78" t="s">
        <v>202</v>
      </c>
      <c r="C177" s="83" t="s">
        <v>203</v>
      </c>
      <c r="D177" s="84">
        <v>0.6498911612917412</v>
      </c>
      <c r="E177" s="85">
        <v>0.6089206048595722</v>
      </c>
      <c r="K177" s="4"/>
      <c r="Q177" s="3"/>
      <c r="R177" s="3"/>
    </row>
    <row r="178" ht="15.75" customHeight="1">
      <c r="B178" s="86" t="s">
        <v>204</v>
      </c>
      <c r="C178" s="83" t="s">
        <v>18</v>
      </c>
      <c r="D178" s="84">
        <v>0.3435408231535898</v>
      </c>
      <c r="E178" s="85">
        <v>0.4884465573962533</v>
      </c>
      <c r="K178" s="4"/>
      <c r="Q178" s="3"/>
      <c r="R178" s="3"/>
    </row>
    <row r="179" ht="15.75" customHeight="1">
      <c r="B179" s="72"/>
      <c r="C179" s="83" t="s">
        <v>19</v>
      </c>
      <c r="D179" s="84">
        <v>0.5718256947301962</v>
      </c>
      <c r="E179" s="85">
        <v>0.48650389995802296</v>
      </c>
      <c r="K179" s="4"/>
      <c r="Q179" s="3"/>
      <c r="R179" s="3"/>
    </row>
    <row r="180" ht="15.75" customHeight="1">
      <c r="B180" s="73"/>
      <c r="C180" s="78" t="s">
        <v>20</v>
      </c>
      <c r="D180" s="84">
        <v>0.08463348211621398</v>
      </c>
      <c r="E180" s="85">
        <v>0.02504954264572371</v>
      </c>
      <c r="K180" s="4"/>
      <c r="Q180" s="3"/>
      <c r="R180" s="3"/>
    </row>
    <row r="181" ht="15.75" customHeight="1">
      <c r="C181" s="3"/>
      <c r="I181" s="8"/>
      <c r="J181" s="8"/>
      <c r="K181" s="4"/>
      <c r="Q181" s="3"/>
      <c r="R181" s="3"/>
    </row>
    <row r="182" ht="15.75" customHeight="1">
      <c r="C182" s="3"/>
      <c r="I182" s="8"/>
      <c r="J182" s="8"/>
      <c r="K182" s="4"/>
      <c r="Q182" s="3"/>
      <c r="R182" s="3"/>
    </row>
    <row r="183" ht="15.75" customHeight="1">
      <c r="C183" s="3"/>
      <c r="I183" s="8"/>
      <c r="J183" s="8"/>
      <c r="K183" s="4"/>
      <c r="Q183" s="3"/>
      <c r="R183" s="3"/>
    </row>
    <row r="184" ht="15.75" customHeight="1">
      <c r="C184" s="78"/>
      <c r="D184" s="50" t="s">
        <v>201</v>
      </c>
      <c r="E184" s="50"/>
      <c r="F184" s="50" t="s">
        <v>203</v>
      </c>
      <c r="G184" s="50"/>
      <c r="H184" s="50" t="s">
        <v>18</v>
      </c>
      <c r="I184" s="50" t="s">
        <v>19</v>
      </c>
      <c r="J184" s="20" t="s">
        <v>20</v>
      </c>
      <c r="K184" s="4"/>
      <c r="Q184" s="3"/>
      <c r="R184" s="3"/>
    </row>
    <row r="185" ht="15.75" customHeight="1">
      <c r="C185" s="78" t="s">
        <v>199</v>
      </c>
      <c r="D185" s="33">
        <v>1.0</v>
      </c>
      <c r="E185" s="33"/>
      <c r="F185" s="33">
        <v>0.6498911612917412</v>
      </c>
      <c r="G185" s="33"/>
      <c r="H185" s="33">
        <v>0.3435408231535898</v>
      </c>
      <c r="I185" s="33">
        <v>0.5718256947301962</v>
      </c>
      <c r="J185" s="33">
        <v>0.08463348211621398</v>
      </c>
      <c r="K185" s="4"/>
      <c r="Q185" s="3"/>
      <c r="R185" s="3"/>
    </row>
    <row r="186" ht="15.75" customHeight="1">
      <c r="C186" s="78" t="s">
        <v>205</v>
      </c>
      <c r="D186" s="33">
        <v>0.32</v>
      </c>
      <c r="E186" s="33"/>
      <c r="F186" s="33">
        <v>0.6089206048595722</v>
      </c>
      <c r="G186" s="33"/>
      <c r="H186" s="33">
        <v>0.4884465573962533</v>
      </c>
      <c r="I186" s="33">
        <v>0.48650389995802296</v>
      </c>
      <c r="J186" s="33">
        <v>0.02504954264572371</v>
      </c>
      <c r="K186" s="4"/>
      <c r="Q186" s="3"/>
      <c r="R186" s="3"/>
    </row>
    <row r="187" ht="15.75" customHeight="1">
      <c r="H187" s="4"/>
      <c r="I187" s="4"/>
      <c r="J187" s="4"/>
      <c r="K187" s="4"/>
      <c r="Q187" s="3"/>
      <c r="R187" s="3"/>
    </row>
    <row r="188" ht="15.75" customHeight="1">
      <c r="H188" s="4"/>
      <c r="I188" s="4"/>
      <c r="J188" s="4"/>
      <c r="K188" s="4"/>
      <c r="Q188" s="3"/>
      <c r="R188" s="3"/>
    </row>
    <row r="189" ht="15.75" customHeight="1">
      <c r="B189" s="62"/>
      <c r="C189" s="20" t="s">
        <v>206</v>
      </c>
      <c r="D189" s="62"/>
      <c r="E189" s="62"/>
      <c r="F189" s="62"/>
      <c r="G189" s="62"/>
      <c r="H189" s="63"/>
      <c r="I189" s="63"/>
      <c r="J189" s="63"/>
      <c r="K189" s="4"/>
      <c r="Q189" s="3"/>
      <c r="R189" s="3"/>
    </row>
    <row r="190" ht="15.75" customHeight="1">
      <c r="B190" s="9"/>
      <c r="C190" s="87" t="s">
        <v>207</v>
      </c>
      <c r="D190" s="13"/>
      <c r="E190" s="88"/>
      <c r="F190" s="88"/>
      <c r="G190" s="88"/>
      <c r="H190" s="88"/>
      <c r="I190" s="88"/>
      <c r="J190" s="4"/>
      <c r="Q190" s="3"/>
      <c r="R190" s="3"/>
    </row>
    <row r="191" ht="81.75" customHeight="1">
      <c r="B191" s="13"/>
      <c r="C191" s="18"/>
      <c r="D191" s="13" t="s">
        <v>6</v>
      </c>
      <c r="E191" s="13" t="s">
        <v>7</v>
      </c>
      <c r="F191" s="13" t="s">
        <v>8</v>
      </c>
      <c r="G191" s="13" t="s">
        <v>208</v>
      </c>
      <c r="H191" s="13" t="s">
        <v>14</v>
      </c>
      <c r="I191" s="89" t="s">
        <v>209</v>
      </c>
      <c r="J191" s="13" t="s">
        <v>210</v>
      </c>
      <c r="Q191" s="3"/>
      <c r="R191" s="3"/>
    </row>
    <row r="192" ht="15.75" customHeight="1">
      <c r="B192" s="90"/>
      <c r="C192" s="91" t="s">
        <v>211</v>
      </c>
      <c r="D192" s="21">
        <v>0.9191923633862188</v>
      </c>
      <c r="E192" s="22">
        <v>0.011257660328997585</v>
      </c>
      <c r="F192" s="21">
        <v>0.04082786522218488</v>
      </c>
      <c r="G192" s="21">
        <v>0.02458843891054495</v>
      </c>
      <c r="H192" s="22">
        <v>0.004133672152053801</v>
      </c>
      <c r="I192" s="92">
        <v>1.0</v>
      </c>
      <c r="J192" s="21"/>
      <c r="Q192" s="3"/>
      <c r="R192" s="3"/>
    </row>
    <row r="193" ht="15.75" customHeight="1">
      <c r="B193" s="62"/>
      <c r="C193" s="93" t="s">
        <v>212</v>
      </c>
      <c r="D193" s="40">
        <v>0.8720677099095053</v>
      </c>
      <c r="E193" s="41">
        <v>0.013774319825844178</v>
      </c>
      <c r="F193" s="40">
        <v>0.07546101506291672</v>
      </c>
      <c r="G193" s="40">
        <v>0.03566094282339389</v>
      </c>
      <c r="H193" s="41">
        <v>0.0030360123783398575</v>
      </c>
      <c r="I193" s="92"/>
      <c r="J193" s="4"/>
      <c r="Q193" s="3"/>
      <c r="R193" s="3"/>
    </row>
    <row r="194" ht="65.25" customHeight="1">
      <c r="B194" s="62"/>
      <c r="C194" s="93"/>
      <c r="D194" s="13" t="s">
        <v>6</v>
      </c>
      <c r="E194" s="13" t="s">
        <v>7</v>
      </c>
      <c r="F194" s="13" t="s">
        <v>8</v>
      </c>
      <c r="G194" s="13" t="s">
        <v>208</v>
      </c>
      <c r="H194" s="13" t="s">
        <v>14</v>
      </c>
      <c r="I194" s="89" t="s">
        <v>209</v>
      </c>
      <c r="J194" s="4"/>
      <c r="Q194" s="3"/>
      <c r="R194" s="3"/>
    </row>
    <row r="195" ht="15.75" customHeight="1">
      <c r="B195" s="62"/>
      <c r="C195" s="93" t="s">
        <v>213</v>
      </c>
      <c r="D195" s="33">
        <v>0.3052676542450493</v>
      </c>
      <c r="E195" s="33">
        <v>0.39369419642857145</v>
      </c>
      <c r="F195" s="33">
        <v>0.5947068779812279</v>
      </c>
      <c r="G195" s="33">
        <v>0.4666581502299438</v>
      </c>
      <c r="H195" s="33">
        <v>0.23632218844984804</v>
      </c>
      <c r="I195" s="33">
        <v>0.3217636582370328</v>
      </c>
      <c r="J195" s="4"/>
      <c r="Q195" s="3"/>
      <c r="R195" s="3"/>
    </row>
    <row r="196" ht="15.75" customHeight="1">
      <c r="C196" s="94" t="s">
        <v>214</v>
      </c>
      <c r="D196" s="20"/>
      <c r="E196" s="20"/>
      <c r="F196" s="20"/>
      <c r="G196" s="20"/>
      <c r="H196" s="20"/>
      <c r="I196" s="20"/>
      <c r="K196" s="4"/>
      <c r="Q196" s="3"/>
      <c r="R196" s="3"/>
    </row>
    <row r="197" ht="15.75" customHeight="1">
      <c r="H197" s="4"/>
      <c r="I197" s="4"/>
      <c r="J197" s="4"/>
      <c r="K197" s="4"/>
      <c r="Q197" s="3"/>
      <c r="R197" s="3"/>
    </row>
    <row r="198" ht="15.75" customHeight="1">
      <c r="H198" s="4"/>
      <c r="I198" s="4"/>
      <c r="J198" s="4"/>
      <c r="K198" s="4"/>
      <c r="Q198" s="3"/>
      <c r="R198" s="3"/>
    </row>
    <row r="199" ht="15.75" customHeight="1">
      <c r="H199" s="4"/>
      <c r="I199" s="4"/>
      <c r="J199" s="4"/>
      <c r="K199" s="4"/>
      <c r="Q199" s="3"/>
      <c r="R199" s="3"/>
    </row>
    <row r="200" ht="15.75" customHeight="1">
      <c r="H200" s="4"/>
      <c r="I200" s="4"/>
      <c r="J200" s="4"/>
      <c r="K200" s="4"/>
      <c r="Q200" s="3"/>
      <c r="R200" s="3"/>
    </row>
    <row r="201" ht="15.75" customHeight="1">
      <c r="H201" s="4"/>
      <c r="I201" s="4"/>
      <c r="J201" s="4"/>
      <c r="K201" s="4"/>
      <c r="Q201" s="3"/>
      <c r="R201" s="3"/>
    </row>
    <row r="202" ht="15.75" customHeight="1">
      <c r="H202" s="4"/>
      <c r="I202" s="4"/>
      <c r="J202" s="4"/>
      <c r="K202" s="4"/>
      <c r="Q202" s="3"/>
      <c r="R202" s="3"/>
    </row>
    <row r="203" ht="15.75" customHeight="1">
      <c r="H203" s="4"/>
      <c r="I203" s="4"/>
      <c r="J203" s="4"/>
      <c r="K203" s="4"/>
      <c r="Q203" s="3"/>
      <c r="R203" s="3"/>
    </row>
    <row r="204" ht="15.75" customHeight="1">
      <c r="H204" s="4"/>
      <c r="I204" s="4"/>
      <c r="J204" s="4"/>
      <c r="K204" s="4"/>
      <c r="Q204" s="3"/>
      <c r="R204" s="3"/>
    </row>
    <row r="205" ht="15.75" customHeight="1">
      <c r="H205" s="4"/>
      <c r="I205" s="4"/>
      <c r="J205" s="4"/>
      <c r="K205" s="4"/>
      <c r="Q205" s="3"/>
      <c r="R205" s="3"/>
    </row>
    <row r="206" ht="15.75" customHeight="1">
      <c r="H206" s="4"/>
      <c r="I206" s="4"/>
      <c r="J206" s="4"/>
      <c r="K206" s="4"/>
      <c r="Q206" s="3"/>
      <c r="R206" s="3"/>
    </row>
    <row r="207" ht="15.75" customHeight="1">
      <c r="H207" s="4"/>
      <c r="I207" s="4"/>
      <c r="J207" s="4"/>
      <c r="K207" s="4"/>
      <c r="Q207" s="3"/>
      <c r="R207" s="3"/>
    </row>
    <row r="208" ht="15.75" customHeight="1">
      <c r="H208" s="4"/>
      <c r="I208" s="4"/>
      <c r="J208" s="4"/>
      <c r="K208" s="4"/>
      <c r="Q208" s="3"/>
      <c r="R208" s="3"/>
    </row>
    <row r="209" ht="15.75" customHeight="1">
      <c r="H209" s="4"/>
      <c r="I209" s="4"/>
      <c r="J209" s="4"/>
      <c r="K209" s="4"/>
      <c r="Q209" s="3"/>
      <c r="R209" s="3"/>
    </row>
    <row r="210" ht="15.75" customHeight="1">
      <c r="H210" s="4"/>
      <c r="I210" s="4"/>
      <c r="J210" s="4"/>
      <c r="K210" s="4"/>
      <c r="Q210" s="3"/>
      <c r="R210" s="3"/>
    </row>
    <row r="211" ht="15.75" customHeight="1">
      <c r="H211" s="4"/>
      <c r="I211" s="4"/>
      <c r="J211" s="4"/>
      <c r="K211" s="4"/>
      <c r="Q211" s="3"/>
      <c r="R211" s="3"/>
    </row>
    <row r="212" ht="15.75" customHeight="1">
      <c r="H212" s="4"/>
      <c r="I212" s="4"/>
      <c r="J212" s="4"/>
      <c r="K212" s="4"/>
      <c r="Q212" s="3"/>
      <c r="R212" s="3"/>
    </row>
    <row r="213" ht="15.75" customHeight="1">
      <c r="H213" s="4"/>
      <c r="I213" s="4"/>
      <c r="J213" s="4"/>
      <c r="K213" s="4"/>
      <c r="Q213" s="3"/>
      <c r="R213" s="3"/>
    </row>
    <row r="214" ht="15.75" customHeight="1">
      <c r="H214" s="4"/>
      <c r="I214" s="4"/>
      <c r="J214" s="4"/>
      <c r="K214" s="4"/>
      <c r="Q214" s="3"/>
      <c r="R214" s="3"/>
    </row>
    <row r="215" ht="15.75" customHeight="1">
      <c r="H215" s="4"/>
      <c r="I215" s="4"/>
      <c r="J215" s="4"/>
      <c r="K215" s="4"/>
      <c r="Q215" s="3"/>
      <c r="R215" s="3"/>
    </row>
    <row r="216" ht="15.75" customHeight="1">
      <c r="H216" s="4"/>
      <c r="I216" s="4"/>
      <c r="J216" s="4"/>
      <c r="K216" s="4"/>
      <c r="Q216" s="3"/>
      <c r="R216" s="3"/>
    </row>
    <row r="217" ht="15.75" customHeight="1">
      <c r="H217" s="4"/>
      <c r="I217" s="4"/>
      <c r="J217" s="4"/>
      <c r="K217" s="4"/>
      <c r="Q217" s="3"/>
      <c r="R217" s="3"/>
    </row>
    <row r="218" ht="15.75" customHeight="1">
      <c r="H218" s="4"/>
      <c r="I218" s="4"/>
      <c r="J218" s="4"/>
      <c r="K218" s="4"/>
      <c r="Q218" s="3"/>
      <c r="R218" s="3"/>
    </row>
    <row r="219" ht="15.75" customHeight="1">
      <c r="H219" s="4"/>
      <c r="I219" s="4"/>
      <c r="J219" s="4"/>
      <c r="K219" s="4"/>
      <c r="Q219" s="3"/>
      <c r="R219" s="3"/>
    </row>
    <row r="220" ht="15.75" customHeight="1">
      <c r="H220" s="4"/>
      <c r="I220" s="4"/>
      <c r="J220" s="4"/>
      <c r="K220" s="4"/>
      <c r="Q220" s="3"/>
      <c r="R220" s="3"/>
    </row>
    <row r="221" ht="15.75" customHeight="1">
      <c r="H221" s="4"/>
      <c r="I221" s="4"/>
      <c r="J221" s="4"/>
      <c r="K221" s="4"/>
      <c r="Q221" s="3"/>
      <c r="R221" s="3"/>
    </row>
    <row r="222" ht="15.75" customHeight="1">
      <c r="H222" s="4"/>
      <c r="I222" s="4"/>
      <c r="J222" s="4"/>
      <c r="K222" s="4"/>
      <c r="Q222" s="3"/>
      <c r="R222" s="3"/>
    </row>
    <row r="223" ht="15.75" customHeight="1">
      <c r="H223" s="4"/>
      <c r="I223" s="4"/>
      <c r="J223" s="4"/>
      <c r="K223" s="4"/>
      <c r="Q223" s="3"/>
      <c r="R223" s="3"/>
    </row>
    <row r="224" ht="15.75" customHeight="1">
      <c r="H224" s="4"/>
      <c r="I224" s="4"/>
      <c r="J224" s="4"/>
      <c r="K224" s="4"/>
      <c r="Q224" s="3"/>
      <c r="R224" s="3"/>
    </row>
    <row r="225" ht="15.75" customHeight="1">
      <c r="H225" s="4"/>
      <c r="I225" s="4"/>
      <c r="J225" s="4"/>
      <c r="K225" s="4"/>
      <c r="Q225" s="3"/>
      <c r="R225" s="3"/>
    </row>
    <row r="226" ht="15.75" customHeight="1">
      <c r="H226" s="4"/>
      <c r="I226" s="4"/>
      <c r="J226" s="4"/>
      <c r="K226" s="4"/>
      <c r="Q226" s="3"/>
      <c r="R226" s="3"/>
    </row>
    <row r="227" ht="15.75" customHeight="1">
      <c r="H227" s="4"/>
      <c r="I227" s="4"/>
      <c r="J227" s="4"/>
      <c r="K227" s="4"/>
      <c r="Q227" s="3"/>
      <c r="R227" s="3"/>
    </row>
    <row r="228" ht="15.75" customHeight="1">
      <c r="H228" s="4"/>
      <c r="I228" s="4"/>
      <c r="J228" s="4"/>
      <c r="K228" s="4"/>
      <c r="Q228" s="3"/>
      <c r="R228" s="3"/>
    </row>
    <row r="229" ht="15.75" customHeight="1">
      <c r="H229" s="4"/>
      <c r="I229" s="4"/>
      <c r="J229" s="4"/>
      <c r="K229" s="4"/>
      <c r="Q229" s="3"/>
      <c r="R229" s="3"/>
    </row>
    <row r="230" ht="15.75" customHeight="1">
      <c r="H230" s="4"/>
      <c r="I230" s="4"/>
      <c r="J230" s="4"/>
      <c r="K230" s="4"/>
      <c r="Q230" s="3"/>
      <c r="R230" s="3"/>
    </row>
    <row r="231" ht="15.75" customHeight="1">
      <c r="H231" s="4"/>
      <c r="I231" s="4"/>
      <c r="J231" s="4"/>
      <c r="K231" s="4"/>
      <c r="Q231" s="3"/>
      <c r="R231" s="3"/>
    </row>
    <row r="232" ht="15.75" customHeight="1">
      <c r="H232" s="4"/>
      <c r="I232" s="4"/>
      <c r="J232" s="4"/>
      <c r="K232" s="4"/>
      <c r="Q232" s="3"/>
      <c r="R232" s="3"/>
    </row>
    <row r="233" ht="15.75" customHeight="1">
      <c r="H233" s="4"/>
      <c r="I233" s="4"/>
      <c r="J233" s="4"/>
      <c r="K233" s="4"/>
      <c r="Q233" s="3"/>
      <c r="R233" s="3"/>
    </row>
    <row r="234" ht="15.75" customHeight="1">
      <c r="H234" s="4"/>
      <c r="I234" s="4"/>
      <c r="J234" s="4"/>
      <c r="K234" s="4"/>
      <c r="Q234" s="3"/>
      <c r="R234" s="3"/>
    </row>
    <row r="235" ht="15.75" customHeight="1">
      <c r="H235" s="4"/>
      <c r="I235" s="4"/>
      <c r="J235" s="4"/>
      <c r="K235" s="4"/>
      <c r="Q235" s="3"/>
      <c r="R235" s="3"/>
    </row>
    <row r="236" ht="15.75" customHeight="1">
      <c r="H236" s="4"/>
      <c r="I236" s="4"/>
      <c r="J236" s="4"/>
      <c r="K236" s="4"/>
      <c r="Q236" s="3"/>
      <c r="R236" s="3"/>
    </row>
    <row r="237" ht="15.75" customHeight="1">
      <c r="H237" s="4"/>
      <c r="I237" s="4"/>
      <c r="J237" s="4"/>
      <c r="K237" s="4"/>
      <c r="Q237" s="3"/>
      <c r="R237" s="3"/>
    </row>
    <row r="238" ht="15.75" customHeight="1">
      <c r="H238" s="4"/>
      <c r="I238" s="4"/>
      <c r="J238" s="4"/>
      <c r="K238" s="4"/>
      <c r="Q238" s="3"/>
      <c r="R238" s="3"/>
    </row>
    <row r="239" ht="15.75" customHeight="1">
      <c r="H239" s="4"/>
      <c r="I239" s="4"/>
      <c r="J239" s="4"/>
      <c r="K239" s="4"/>
      <c r="Q239" s="3"/>
      <c r="R239" s="3"/>
    </row>
    <row r="240" ht="15.75" customHeight="1">
      <c r="H240" s="4"/>
      <c r="I240" s="4"/>
      <c r="J240" s="4"/>
      <c r="K240" s="4"/>
      <c r="Q240" s="3"/>
      <c r="R240" s="3"/>
    </row>
    <row r="241" ht="15.75" customHeight="1">
      <c r="H241" s="4"/>
      <c r="I241" s="4"/>
      <c r="J241" s="4"/>
      <c r="K241" s="4"/>
      <c r="Q241" s="3"/>
      <c r="R241" s="3"/>
    </row>
    <row r="242" ht="15.75" customHeight="1">
      <c r="H242" s="4"/>
      <c r="I242" s="4"/>
      <c r="J242" s="4"/>
      <c r="K242" s="4"/>
      <c r="Q242" s="3"/>
      <c r="R242" s="3"/>
    </row>
    <row r="243" ht="15.75" customHeight="1">
      <c r="H243" s="4"/>
      <c r="I243" s="4"/>
      <c r="J243" s="4"/>
      <c r="K243" s="4"/>
      <c r="Q243" s="3"/>
      <c r="R243" s="3"/>
    </row>
    <row r="244" ht="15.75" customHeight="1">
      <c r="H244" s="4"/>
      <c r="I244" s="4"/>
      <c r="J244" s="4"/>
      <c r="K244" s="4"/>
      <c r="Q244" s="3"/>
      <c r="R244" s="3"/>
    </row>
    <row r="245" ht="15.75" customHeight="1">
      <c r="H245" s="4"/>
      <c r="I245" s="4"/>
      <c r="J245" s="4"/>
      <c r="K245" s="4"/>
      <c r="Q245" s="3"/>
      <c r="R245" s="3"/>
    </row>
    <row r="246" ht="15.75" customHeight="1">
      <c r="H246" s="4"/>
      <c r="I246" s="4"/>
      <c r="J246" s="4"/>
      <c r="K246" s="4"/>
      <c r="Q246" s="3"/>
      <c r="R246" s="3"/>
    </row>
    <row r="247" ht="15.75" customHeight="1">
      <c r="H247" s="4"/>
      <c r="I247" s="4"/>
      <c r="J247" s="4"/>
      <c r="K247" s="4"/>
      <c r="Q247" s="3"/>
      <c r="R247" s="3"/>
    </row>
    <row r="248" ht="15.75" customHeight="1">
      <c r="H248" s="4"/>
      <c r="I248" s="4"/>
      <c r="J248" s="4"/>
      <c r="K248" s="4"/>
      <c r="Q248" s="3"/>
      <c r="R248" s="3"/>
    </row>
    <row r="249" ht="15.75" customHeight="1">
      <c r="H249" s="4"/>
      <c r="I249" s="4"/>
      <c r="J249" s="4"/>
      <c r="K249" s="4"/>
      <c r="Q249" s="3"/>
      <c r="R249" s="3"/>
    </row>
    <row r="250" ht="15.75" customHeight="1">
      <c r="H250" s="4"/>
      <c r="I250" s="4"/>
      <c r="J250" s="4"/>
      <c r="K250" s="4"/>
      <c r="Q250" s="3"/>
      <c r="R250" s="3"/>
    </row>
    <row r="251" ht="15.75" customHeight="1">
      <c r="H251" s="4"/>
      <c r="I251" s="4"/>
      <c r="J251" s="4"/>
      <c r="K251" s="4"/>
      <c r="Q251" s="3"/>
      <c r="R251" s="3"/>
    </row>
    <row r="252" ht="15.75" customHeight="1">
      <c r="H252" s="4"/>
      <c r="I252" s="4"/>
      <c r="J252" s="4"/>
      <c r="K252" s="4"/>
      <c r="Q252" s="3"/>
      <c r="R252" s="3"/>
    </row>
    <row r="253" ht="15.75" customHeight="1">
      <c r="H253" s="4"/>
      <c r="I253" s="4"/>
      <c r="J253" s="4"/>
      <c r="K253" s="4"/>
      <c r="Q253" s="3"/>
      <c r="R253" s="3"/>
    </row>
    <row r="254" ht="15.75" customHeight="1">
      <c r="H254" s="4"/>
      <c r="I254" s="4"/>
      <c r="J254" s="4"/>
      <c r="K254" s="4"/>
      <c r="Q254" s="3"/>
      <c r="R254" s="3"/>
    </row>
    <row r="255" ht="15.75" customHeight="1">
      <c r="H255" s="4"/>
      <c r="I255" s="4"/>
      <c r="J255" s="4"/>
      <c r="K255" s="4"/>
      <c r="Q255" s="3"/>
      <c r="R255" s="3"/>
    </row>
    <row r="256" ht="15.75" customHeight="1">
      <c r="H256" s="4"/>
      <c r="I256" s="4"/>
      <c r="J256" s="4"/>
      <c r="K256" s="4"/>
      <c r="Q256" s="3"/>
      <c r="R256" s="3"/>
    </row>
    <row r="257" ht="15.75" customHeight="1">
      <c r="H257" s="4"/>
      <c r="I257" s="4"/>
      <c r="J257" s="4"/>
      <c r="K257" s="4"/>
      <c r="Q257" s="3"/>
      <c r="R257" s="3"/>
    </row>
    <row r="258" ht="15.75" customHeight="1">
      <c r="H258" s="4"/>
      <c r="I258" s="4"/>
      <c r="J258" s="4"/>
      <c r="K258" s="4"/>
      <c r="Q258" s="3"/>
      <c r="R258" s="3"/>
    </row>
    <row r="259" ht="15.75" customHeight="1">
      <c r="H259" s="4"/>
      <c r="I259" s="4"/>
      <c r="J259" s="4"/>
      <c r="K259" s="4"/>
      <c r="Q259" s="3"/>
      <c r="R259" s="3"/>
    </row>
    <row r="260" ht="15.75" customHeight="1">
      <c r="H260" s="4"/>
      <c r="I260" s="4"/>
      <c r="J260" s="4"/>
      <c r="K260" s="4"/>
      <c r="Q260" s="3"/>
      <c r="R260" s="3"/>
    </row>
    <row r="261" ht="15.75" customHeight="1">
      <c r="H261" s="4"/>
      <c r="I261" s="4"/>
      <c r="J261" s="4"/>
      <c r="K261" s="4"/>
      <c r="Q261" s="3"/>
      <c r="R261" s="3"/>
    </row>
    <row r="262" ht="15.75" customHeight="1">
      <c r="H262" s="4"/>
      <c r="I262" s="4"/>
      <c r="J262" s="4"/>
      <c r="K262" s="4"/>
      <c r="Q262" s="3"/>
      <c r="R262" s="3"/>
    </row>
    <row r="263" ht="15.75" customHeight="1">
      <c r="H263" s="4"/>
      <c r="I263" s="4"/>
      <c r="J263" s="4"/>
      <c r="K263" s="4"/>
      <c r="Q263" s="3"/>
      <c r="R263" s="3"/>
    </row>
    <row r="264" ht="15.75" customHeight="1">
      <c r="H264" s="4"/>
      <c r="I264" s="4"/>
      <c r="J264" s="4"/>
      <c r="K264" s="4"/>
      <c r="Q264" s="3"/>
      <c r="R264" s="3"/>
    </row>
    <row r="265" ht="15.75" customHeight="1">
      <c r="H265" s="4"/>
      <c r="I265" s="4"/>
      <c r="J265" s="4"/>
      <c r="K265" s="4"/>
      <c r="Q265" s="3"/>
      <c r="R265" s="3"/>
    </row>
    <row r="266" ht="15.75" customHeight="1">
      <c r="H266" s="4"/>
      <c r="I266" s="4"/>
      <c r="J266" s="4"/>
      <c r="K266" s="4"/>
      <c r="Q266" s="3"/>
      <c r="R266" s="3"/>
    </row>
    <row r="267" ht="15.75" customHeight="1">
      <c r="H267" s="4"/>
      <c r="I267" s="4"/>
      <c r="J267" s="4"/>
      <c r="K267" s="4"/>
      <c r="Q267" s="3"/>
      <c r="R267" s="3"/>
    </row>
    <row r="268" ht="15.75" customHeight="1">
      <c r="H268" s="4"/>
      <c r="I268" s="4"/>
      <c r="J268" s="4"/>
      <c r="K268" s="4"/>
      <c r="Q268" s="3"/>
      <c r="R268" s="3"/>
    </row>
    <row r="269" ht="15.75" customHeight="1">
      <c r="H269" s="4"/>
      <c r="I269" s="4"/>
      <c r="J269" s="4"/>
      <c r="K269" s="4"/>
      <c r="Q269" s="3"/>
      <c r="R269" s="3"/>
    </row>
    <row r="270" ht="15.75" customHeight="1">
      <c r="H270" s="4"/>
      <c r="I270" s="4"/>
      <c r="J270" s="4"/>
      <c r="K270" s="4"/>
      <c r="Q270" s="3"/>
      <c r="R270" s="3"/>
    </row>
    <row r="271" ht="15.75" customHeight="1">
      <c r="H271" s="4"/>
      <c r="I271" s="4"/>
      <c r="J271" s="4"/>
      <c r="K271" s="4"/>
      <c r="Q271" s="3"/>
      <c r="R271" s="3"/>
    </row>
    <row r="272" ht="15.75" customHeight="1">
      <c r="H272" s="4"/>
      <c r="I272" s="4"/>
      <c r="J272" s="4"/>
      <c r="K272" s="4"/>
      <c r="Q272" s="3"/>
      <c r="R272" s="3"/>
    </row>
    <row r="273" ht="15.75" customHeight="1">
      <c r="H273" s="4"/>
      <c r="I273" s="4"/>
      <c r="J273" s="4"/>
      <c r="K273" s="4"/>
      <c r="Q273" s="3"/>
      <c r="R273" s="3"/>
    </row>
    <row r="274" ht="15.75" customHeight="1">
      <c r="H274" s="4"/>
      <c r="I274" s="4"/>
      <c r="J274" s="4"/>
      <c r="K274" s="4"/>
      <c r="Q274" s="3"/>
      <c r="R274" s="3"/>
    </row>
    <row r="275" ht="15.75" customHeight="1">
      <c r="H275" s="4"/>
      <c r="I275" s="4"/>
      <c r="J275" s="4"/>
      <c r="K275" s="4"/>
      <c r="Q275" s="3"/>
      <c r="R275" s="3"/>
    </row>
    <row r="276" ht="15.75" customHeight="1">
      <c r="H276" s="4"/>
      <c r="I276" s="4"/>
      <c r="J276" s="4"/>
      <c r="K276" s="4"/>
      <c r="Q276" s="3"/>
      <c r="R276" s="3"/>
    </row>
    <row r="277" ht="15.75" customHeight="1">
      <c r="H277" s="4"/>
      <c r="I277" s="4"/>
      <c r="J277" s="4"/>
      <c r="K277" s="4"/>
      <c r="Q277" s="3"/>
      <c r="R277" s="3"/>
    </row>
    <row r="278" ht="15.75" customHeight="1">
      <c r="H278" s="4"/>
      <c r="I278" s="4"/>
      <c r="J278" s="4"/>
      <c r="K278" s="4"/>
      <c r="Q278" s="3"/>
      <c r="R278" s="3"/>
    </row>
    <row r="279" ht="15.75" customHeight="1">
      <c r="H279" s="4"/>
      <c r="I279" s="4"/>
      <c r="J279" s="4"/>
      <c r="K279" s="4"/>
      <c r="Q279" s="3"/>
      <c r="R279" s="3"/>
    </row>
    <row r="280" ht="15.75" customHeight="1">
      <c r="H280" s="4"/>
      <c r="I280" s="4"/>
      <c r="J280" s="4"/>
      <c r="K280" s="4"/>
      <c r="Q280" s="3"/>
      <c r="R280" s="3"/>
    </row>
    <row r="281" ht="15.75" customHeight="1">
      <c r="H281" s="4"/>
      <c r="I281" s="4"/>
      <c r="J281" s="4"/>
      <c r="K281" s="4"/>
      <c r="Q281" s="3"/>
      <c r="R281" s="3"/>
    </row>
    <row r="282" ht="15.75" customHeight="1">
      <c r="H282" s="4"/>
      <c r="I282" s="4"/>
      <c r="J282" s="4"/>
      <c r="K282" s="4"/>
      <c r="Q282" s="3"/>
      <c r="R282" s="3"/>
    </row>
    <row r="283" ht="15.75" customHeight="1">
      <c r="H283" s="4"/>
      <c r="I283" s="4"/>
      <c r="J283" s="4"/>
      <c r="K283" s="4"/>
      <c r="Q283" s="3"/>
      <c r="R283" s="3"/>
    </row>
    <row r="284" ht="15.75" customHeight="1">
      <c r="H284" s="4"/>
      <c r="I284" s="4"/>
      <c r="J284" s="4"/>
      <c r="K284" s="4"/>
      <c r="Q284" s="3"/>
      <c r="R284" s="3"/>
    </row>
    <row r="285" ht="15.75" customHeight="1">
      <c r="H285" s="4"/>
      <c r="I285" s="4"/>
      <c r="J285" s="4"/>
      <c r="K285" s="4"/>
      <c r="Q285" s="3"/>
      <c r="R285" s="3"/>
    </row>
    <row r="286" ht="15.75" customHeight="1">
      <c r="H286" s="4"/>
      <c r="I286" s="4"/>
      <c r="J286" s="4"/>
      <c r="K286" s="4"/>
      <c r="Q286" s="3"/>
      <c r="R286" s="3"/>
    </row>
    <row r="287" ht="15.75" customHeight="1">
      <c r="H287" s="4"/>
      <c r="I287" s="4"/>
      <c r="J287" s="4"/>
      <c r="K287" s="4"/>
      <c r="Q287" s="3"/>
      <c r="R287" s="3"/>
    </row>
    <row r="288" ht="15.75" customHeight="1">
      <c r="H288" s="4"/>
      <c r="I288" s="4"/>
      <c r="J288" s="4"/>
      <c r="K288" s="4"/>
      <c r="Q288" s="3"/>
      <c r="R288" s="3"/>
    </row>
    <row r="289" ht="15.75" customHeight="1">
      <c r="H289" s="4"/>
      <c r="I289" s="4"/>
      <c r="J289" s="4"/>
      <c r="K289" s="4"/>
      <c r="Q289" s="3"/>
      <c r="R289" s="3"/>
    </row>
    <row r="290" ht="15.75" customHeight="1">
      <c r="H290" s="4"/>
      <c r="I290" s="4"/>
      <c r="J290" s="4"/>
      <c r="K290" s="4"/>
      <c r="Q290" s="3"/>
      <c r="R290" s="3"/>
    </row>
    <row r="291" ht="15.75" customHeight="1">
      <c r="H291" s="4"/>
      <c r="I291" s="4"/>
      <c r="J291" s="4"/>
      <c r="K291" s="4"/>
      <c r="Q291" s="3"/>
      <c r="R291" s="3"/>
    </row>
    <row r="292" ht="15.75" customHeight="1">
      <c r="H292" s="4"/>
      <c r="I292" s="4"/>
      <c r="J292" s="4"/>
      <c r="K292" s="4"/>
      <c r="Q292" s="3"/>
      <c r="R292" s="3"/>
    </row>
    <row r="293" ht="15.75" customHeight="1">
      <c r="H293" s="4"/>
      <c r="I293" s="4"/>
      <c r="J293" s="4"/>
      <c r="K293" s="4"/>
      <c r="Q293" s="3"/>
      <c r="R293" s="3"/>
    </row>
    <row r="294" ht="15.75" customHeight="1">
      <c r="H294" s="4"/>
      <c r="I294" s="4"/>
      <c r="J294" s="4"/>
      <c r="K294" s="4"/>
      <c r="Q294" s="3"/>
      <c r="R294" s="3"/>
    </row>
    <row r="295" ht="15.75" customHeight="1">
      <c r="H295" s="4"/>
      <c r="I295" s="4"/>
      <c r="J295" s="4"/>
      <c r="K295" s="4"/>
      <c r="Q295" s="3"/>
      <c r="R295" s="3"/>
    </row>
    <row r="296" ht="15.75" customHeight="1">
      <c r="H296" s="4"/>
      <c r="I296" s="4"/>
      <c r="J296" s="4"/>
      <c r="K296" s="4"/>
      <c r="Q296" s="3"/>
      <c r="R296" s="3"/>
    </row>
    <row r="297" ht="15.75" customHeight="1">
      <c r="H297" s="4"/>
      <c r="I297" s="4"/>
      <c r="J297" s="4"/>
      <c r="K297" s="4"/>
      <c r="Q297" s="3"/>
      <c r="R297" s="3"/>
    </row>
    <row r="298" ht="15.75" customHeight="1">
      <c r="H298" s="4"/>
      <c r="I298" s="4"/>
      <c r="J298" s="4"/>
      <c r="K298" s="4"/>
      <c r="Q298" s="3"/>
      <c r="R298" s="3"/>
    </row>
    <row r="299" ht="15.75" customHeight="1">
      <c r="H299" s="4"/>
      <c r="I299" s="4"/>
      <c r="J299" s="4"/>
      <c r="K299" s="4"/>
      <c r="Q299" s="3"/>
      <c r="R299" s="3"/>
    </row>
    <row r="300" ht="15.75" customHeight="1">
      <c r="H300" s="4"/>
      <c r="I300" s="4"/>
      <c r="J300" s="4"/>
      <c r="K300" s="4"/>
      <c r="Q300" s="3"/>
      <c r="R300" s="3"/>
    </row>
    <row r="301" ht="15.75" customHeight="1">
      <c r="H301" s="4"/>
      <c r="I301" s="4"/>
      <c r="J301" s="4"/>
      <c r="K301" s="4"/>
      <c r="Q301" s="3"/>
      <c r="R301" s="3"/>
    </row>
    <row r="302" ht="15.75" customHeight="1">
      <c r="H302" s="4"/>
      <c r="I302" s="4"/>
      <c r="J302" s="4"/>
      <c r="K302" s="4"/>
      <c r="Q302" s="3"/>
      <c r="R302" s="3"/>
    </row>
    <row r="303" ht="15.75" customHeight="1">
      <c r="H303" s="4"/>
      <c r="I303" s="4"/>
      <c r="J303" s="4"/>
      <c r="K303" s="4"/>
      <c r="Q303" s="3"/>
      <c r="R303" s="3"/>
    </row>
    <row r="304" ht="15.75" customHeight="1">
      <c r="H304" s="4"/>
      <c r="I304" s="4"/>
      <c r="J304" s="4"/>
      <c r="K304" s="4"/>
      <c r="Q304" s="3"/>
      <c r="R304" s="3"/>
    </row>
    <row r="305" ht="15.75" customHeight="1">
      <c r="H305" s="4"/>
      <c r="I305" s="4"/>
      <c r="J305" s="4"/>
      <c r="K305" s="4"/>
      <c r="Q305" s="3"/>
      <c r="R305" s="3"/>
    </row>
    <row r="306" ht="15.75" customHeight="1">
      <c r="H306" s="4"/>
      <c r="I306" s="4"/>
      <c r="J306" s="4"/>
      <c r="K306" s="4"/>
      <c r="Q306" s="3"/>
      <c r="R306" s="3"/>
    </row>
    <row r="307" ht="15.75" customHeight="1">
      <c r="H307" s="4"/>
      <c r="I307" s="4"/>
      <c r="J307" s="4"/>
      <c r="K307" s="4"/>
      <c r="Q307" s="3"/>
      <c r="R307" s="3"/>
    </row>
    <row r="308" ht="15.75" customHeight="1">
      <c r="H308" s="4"/>
      <c r="I308" s="4"/>
      <c r="J308" s="4"/>
      <c r="K308" s="4"/>
      <c r="Q308" s="3"/>
      <c r="R308" s="3"/>
    </row>
    <row r="309" ht="15.75" customHeight="1">
      <c r="H309" s="4"/>
      <c r="I309" s="4"/>
      <c r="J309" s="4"/>
      <c r="K309" s="4"/>
      <c r="Q309" s="3"/>
      <c r="R309" s="3"/>
    </row>
    <row r="310" ht="15.75" customHeight="1">
      <c r="H310" s="4"/>
      <c r="I310" s="4"/>
      <c r="J310" s="4"/>
      <c r="K310" s="4"/>
      <c r="Q310" s="3"/>
      <c r="R310" s="3"/>
    </row>
    <row r="311" ht="15.75" customHeight="1">
      <c r="H311" s="4"/>
      <c r="I311" s="4"/>
      <c r="J311" s="4"/>
      <c r="K311" s="4"/>
      <c r="Q311" s="3"/>
      <c r="R311" s="3"/>
    </row>
    <row r="312" ht="15.75" customHeight="1">
      <c r="H312" s="4"/>
      <c r="I312" s="4"/>
      <c r="J312" s="4"/>
      <c r="K312" s="4"/>
      <c r="Q312" s="3"/>
      <c r="R312" s="3"/>
    </row>
    <row r="313" ht="15.75" customHeight="1">
      <c r="H313" s="4"/>
      <c r="I313" s="4"/>
      <c r="J313" s="4"/>
      <c r="K313" s="4"/>
      <c r="Q313" s="3"/>
      <c r="R313" s="3"/>
    </row>
    <row r="314" ht="15.75" customHeight="1">
      <c r="H314" s="4"/>
      <c r="I314" s="4"/>
      <c r="J314" s="4"/>
      <c r="K314" s="4"/>
      <c r="Q314" s="3"/>
      <c r="R314" s="3"/>
    </row>
    <row r="315" ht="15.75" customHeight="1">
      <c r="H315" s="4"/>
      <c r="I315" s="4"/>
      <c r="J315" s="4"/>
      <c r="K315" s="4"/>
      <c r="Q315" s="3"/>
      <c r="R315" s="3"/>
    </row>
    <row r="316" ht="15.75" customHeight="1">
      <c r="H316" s="4"/>
      <c r="I316" s="4"/>
      <c r="J316" s="4"/>
      <c r="K316" s="4"/>
      <c r="Q316" s="3"/>
      <c r="R316" s="3"/>
    </row>
    <row r="317" ht="15.75" customHeight="1">
      <c r="H317" s="4"/>
      <c r="I317" s="4"/>
      <c r="J317" s="4"/>
      <c r="K317" s="4"/>
      <c r="Q317" s="3"/>
      <c r="R317" s="3"/>
    </row>
    <row r="318" ht="15.75" customHeight="1">
      <c r="H318" s="4"/>
      <c r="I318" s="4"/>
      <c r="J318" s="4"/>
      <c r="K318" s="4"/>
      <c r="Q318" s="3"/>
      <c r="R318" s="3"/>
    </row>
    <row r="319" ht="15.75" customHeight="1">
      <c r="H319" s="4"/>
      <c r="I319" s="4"/>
      <c r="J319" s="4"/>
      <c r="K319" s="4"/>
      <c r="Q319" s="3"/>
      <c r="R319" s="3"/>
    </row>
    <row r="320" ht="15.75" customHeight="1">
      <c r="H320" s="4"/>
      <c r="I320" s="4"/>
      <c r="J320" s="4"/>
      <c r="K320" s="4"/>
      <c r="Q320" s="3"/>
      <c r="R320" s="3"/>
    </row>
    <row r="321" ht="15.75" customHeight="1">
      <c r="H321" s="4"/>
      <c r="I321" s="4"/>
      <c r="J321" s="4"/>
      <c r="K321" s="4"/>
      <c r="Q321" s="3"/>
      <c r="R321" s="3"/>
    </row>
    <row r="322" ht="15.75" customHeight="1">
      <c r="H322" s="4"/>
      <c r="I322" s="4"/>
      <c r="J322" s="4"/>
      <c r="K322" s="4"/>
      <c r="Q322" s="3"/>
      <c r="R322" s="3"/>
    </row>
    <row r="323" ht="15.75" customHeight="1">
      <c r="H323" s="4"/>
      <c r="I323" s="4"/>
      <c r="J323" s="4"/>
      <c r="K323" s="4"/>
      <c r="Q323" s="3"/>
      <c r="R323" s="3"/>
    </row>
    <row r="324" ht="15.75" customHeight="1">
      <c r="H324" s="4"/>
      <c r="I324" s="4"/>
      <c r="J324" s="4"/>
      <c r="K324" s="4"/>
      <c r="Q324" s="3"/>
      <c r="R324" s="3"/>
    </row>
    <row r="325" ht="15.75" customHeight="1">
      <c r="H325" s="4"/>
      <c r="I325" s="4"/>
      <c r="J325" s="4"/>
      <c r="K325" s="4"/>
      <c r="Q325" s="3"/>
      <c r="R325" s="3"/>
    </row>
    <row r="326" ht="15.75" customHeight="1">
      <c r="H326" s="4"/>
      <c r="I326" s="4"/>
      <c r="J326" s="4"/>
      <c r="K326" s="4"/>
      <c r="Q326" s="3"/>
      <c r="R326" s="3"/>
    </row>
    <row r="327" ht="15.75" customHeight="1">
      <c r="H327" s="4"/>
      <c r="I327" s="4"/>
      <c r="J327" s="4"/>
      <c r="K327" s="4"/>
      <c r="Q327" s="3"/>
      <c r="R327" s="3"/>
    </row>
    <row r="328" ht="15.75" customHeight="1">
      <c r="H328" s="4"/>
      <c r="I328" s="4"/>
      <c r="J328" s="4"/>
      <c r="K328" s="4"/>
      <c r="Q328" s="3"/>
      <c r="R328" s="3"/>
    </row>
    <row r="329" ht="15.75" customHeight="1">
      <c r="H329" s="4"/>
      <c r="I329" s="4"/>
      <c r="J329" s="4"/>
      <c r="K329" s="4"/>
      <c r="Q329" s="3"/>
      <c r="R329" s="3"/>
    </row>
    <row r="330" ht="15.75" customHeight="1">
      <c r="H330" s="4"/>
      <c r="I330" s="4"/>
      <c r="J330" s="4"/>
      <c r="K330" s="4"/>
      <c r="Q330" s="3"/>
      <c r="R330" s="3"/>
    </row>
    <row r="331" ht="15.75" customHeight="1">
      <c r="H331" s="4"/>
      <c r="I331" s="4"/>
      <c r="J331" s="4"/>
      <c r="K331" s="4"/>
      <c r="Q331" s="3"/>
      <c r="R331" s="3"/>
    </row>
    <row r="332" ht="15.75" customHeight="1">
      <c r="H332" s="4"/>
      <c r="I332" s="4"/>
      <c r="J332" s="4"/>
      <c r="K332" s="4"/>
      <c r="Q332" s="3"/>
      <c r="R332" s="3"/>
    </row>
    <row r="333" ht="15.75" customHeight="1">
      <c r="H333" s="4"/>
      <c r="I333" s="4"/>
      <c r="J333" s="4"/>
      <c r="K333" s="4"/>
      <c r="Q333" s="3"/>
      <c r="R333" s="3"/>
    </row>
    <row r="334" ht="15.75" customHeight="1">
      <c r="H334" s="4"/>
      <c r="I334" s="4"/>
      <c r="J334" s="4"/>
      <c r="K334" s="4"/>
      <c r="Q334" s="3"/>
      <c r="R334" s="3"/>
    </row>
    <row r="335" ht="15.75" customHeight="1">
      <c r="H335" s="4"/>
      <c r="I335" s="4"/>
      <c r="J335" s="4"/>
      <c r="K335" s="4"/>
      <c r="Q335" s="3"/>
      <c r="R335" s="3"/>
    </row>
    <row r="336" ht="15.75" customHeight="1">
      <c r="H336" s="4"/>
      <c r="I336" s="4"/>
      <c r="J336" s="4"/>
      <c r="K336" s="4"/>
      <c r="Q336" s="3"/>
      <c r="R336" s="3"/>
    </row>
    <row r="337" ht="15.75" customHeight="1">
      <c r="H337" s="4"/>
      <c r="I337" s="4"/>
      <c r="J337" s="4"/>
      <c r="K337" s="4"/>
      <c r="Q337" s="3"/>
      <c r="R337" s="3"/>
    </row>
    <row r="338" ht="15.75" customHeight="1">
      <c r="H338" s="4"/>
      <c r="I338" s="4"/>
      <c r="J338" s="4"/>
      <c r="K338" s="4"/>
      <c r="Q338" s="3"/>
      <c r="R338" s="3"/>
    </row>
    <row r="339" ht="15.75" customHeight="1">
      <c r="H339" s="4"/>
      <c r="I339" s="4"/>
      <c r="J339" s="4"/>
      <c r="K339" s="4"/>
      <c r="Q339" s="3"/>
      <c r="R339" s="3"/>
    </row>
    <row r="340" ht="15.75" customHeight="1">
      <c r="H340" s="4"/>
      <c r="I340" s="4"/>
      <c r="J340" s="4"/>
      <c r="K340" s="4"/>
      <c r="Q340" s="3"/>
      <c r="R340" s="3"/>
    </row>
    <row r="341" ht="15.75" customHeight="1">
      <c r="H341" s="4"/>
      <c r="I341" s="4"/>
      <c r="J341" s="4"/>
      <c r="K341" s="4"/>
      <c r="Q341" s="3"/>
      <c r="R341" s="3"/>
    </row>
    <row r="342" ht="15.75" customHeight="1">
      <c r="H342" s="4"/>
      <c r="I342" s="4"/>
      <c r="J342" s="4"/>
      <c r="K342" s="4"/>
      <c r="Q342" s="3"/>
      <c r="R342" s="3"/>
    </row>
    <row r="343" ht="15.75" customHeight="1">
      <c r="H343" s="4"/>
      <c r="I343" s="4"/>
      <c r="J343" s="4"/>
      <c r="K343" s="4"/>
      <c r="Q343" s="3"/>
      <c r="R343" s="3"/>
    </row>
    <row r="344" ht="15.75" customHeight="1">
      <c r="H344" s="4"/>
      <c r="I344" s="4"/>
      <c r="J344" s="4"/>
      <c r="K344" s="4"/>
      <c r="Q344" s="3"/>
      <c r="R344" s="3"/>
    </row>
    <row r="345" ht="15.75" customHeight="1">
      <c r="H345" s="4"/>
      <c r="I345" s="4"/>
      <c r="J345" s="4"/>
      <c r="K345" s="4"/>
      <c r="Q345" s="3"/>
      <c r="R345" s="3"/>
    </row>
    <row r="346" ht="15.75" customHeight="1">
      <c r="H346" s="4"/>
      <c r="I346" s="4"/>
      <c r="J346" s="4"/>
      <c r="K346" s="4"/>
      <c r="Q346" s="3"/>
      <c r="R346" s="3"/>
    </row>
    <row r="347" ht="15.75" customHeight="1">
      <c r="H347" s="4"/>
      <c r="I347" s="4"/>
      <c r="J347" s="4"/>
      <c r="K347" s="4"/>
      <c r="Q347" s="3"/>
      <c r="R347" s="3"/>
    </row>
    <row r="348" ht="15.75" customHeight="1">
      <c r="H348" s="4"/>
      <c r="I348" s="4"/>
      <c r="J348" s="4"/>
      <c r="K348" s="4"/>
      <c r="Q348" s="3"/>
      <c r="R348" s="3"/>
    </row>
    <row r="349" ht="15.75" customHeight="1">
      <c r="H349" s="4"/>
      <c r="I349" s="4"/>
      <c r="J349" s="4"/>
      <c r="K349" s="4"/>
      <c r="Q349" s="3"/>
      <c r="R349" s="3"/>
    </row>
    <row r="350" ht="15.75" customHeight="1">
      <c r="H350" s="4"/>
      <c r="I350" s="4"/>
      <c r="J350" s="4"/>
      <c r="K350" s="4"/>
      <c r="Q350" s="3"/>
      <c r="R350" s="3"/>
    </row>
    <row r="351" ht="15.75" customHeight="1">
      <c r="H351" s="4"/>
      <c r="I351" s="4"/>
      <c r="J351" s="4"/>
      <c r="K351" s="4"/>
      <c r="Q351" s="3"/>
      <c r="R351" s="3"/>
    </row>
    <row r="352" ht="15.75" customHeight="1">
      <c r="H352" s="4"/>
      <c r="I352" s="4"/>
      <c r="J352" s="4"/>
      <c r="K352" s="4"/>
      <c r="Q352" s="3"/>
      <c r="R352" s="3"/>
    </row>
    <row r="353" ht="15.75" customHeight="1">
      <c r="H353" s="4"/>
      <c r="I353" s="4"/>
      <c r="J353" s="4"/>
      <c r="K353" s="4"/>
      <c r="Q353" s="3"/>
      <c r="R353" s="3"/>
    </row>
    <row r="354" ht="15.75" customHeight="1">
      <c r="H354" s="4"/>
      <c r="I354" s="4"/>
      <c r="J354" s="4"/>
      <c r="K354" s="4"/>
      <c r="Q354" s="3"/>
      <c r="R354" s="3"/>
    </row>
    <row r="355" ht="15.75" customHeight="1">
      <c r="H355" s="4"/>
      <c r="I355" s="4"/>
      <c r="J355" s="4"/>
      <c r="K355" s="4"/>
      <c r="Q355" s="3"/>
      <c r="R355" s="3"/>
    </row>
    <row r="356" ht="15.75" customHeight="1">
      <c r="H356" s="4"/>
      <c r="I356" s="4"/>
      <c r="J356" s="4"/>
      <c r="K356" s="4"/>
      <c r="Q356" s="3"/>
      <c r="R356" s="3"/>
    </row>
    <row r="357" ht="15.75" customHeight="1">
      <c r="H357" s="4"/>
      <c r="I357" s="4"/>
      <c r="J357" s="4"/>
      <c r="K357" s="4"/>
      <c r="Q357" s="3"/>
      <c r="R357" s="3"/>
    </row>
    <row r="358" ht="15.75" customHeight="1">
      <c r="H358" s="4"/>
      <c r="I358" s="4"/>
      <c r="J358" s="4"/>
      <c r="K358" s="4"/>
      <c r="Q358" s="3"/>
      <c r="R358" s="3"/>
    </row>
    <row r="359" ht="15.75" customHeight="1">
      <c r="H359" s="4"/>
      <c r="I359" s="4"/>
      <c r="J359" s="4"/>
      <c r="K359" s="4"/>
      <c r="Q359" s="3"/>
      <c r="R359" s="3"/>
    </row>
    <row r="360" ht="15.75" customHeight="1">
      <c r="H360" s="4"/>
      <c r="I360" s="4"/>
      <c r="J360" s="4"/>
      <c r="K360" s="4"/>
      <c r="Q360" s="3"/>
      <c r="R360" s="3"/>
    </row>
    <row r="361" ht="15.75" customHeight="1">
      <c r="H361" s="4"/>
      <c r="I361" s="4"/>
      <c r="J361" s="4"/>
      <c r="K361" s="4"/>
      <c r="Q361" s="3"/>
      <c r="R361" s="3"/>
    </row>
    <row r="362" ht="15.75" customHeight="1">
      <c r="H362" s="4"/>
      <c r="I362" s="4"/>
      <c r="J362" s="4"/>
      <c r="K362" s="4"/>
      <c r="Q362" s="3"/>
      <c r="R362" s="3"/>
    </row>
    <row r="363" ht="15.75" customHeight="1">
      <c r="H363" s="4"/>
      <c r="I363" s="4"/>
      <c r="J363" s="4"/>
      <c r="K363" s="4"/>
      <c r="Q363" s="3"/>
      <c r="R363" s="3"/>
    </row>
    <row r="364" ht="15.75" customHeight="1">
      <c r="H364" s="4"/>
      <c r="I364" s="4"/>
      <c r="J364" s="4"/>
      <c r="K364" s="4"/>
      <c r="Q364" s="3"/>
      <c r="R364" s="3"/>
    </row>
    <row r="365" ht="15.75" customHeight="1">
      <c r="H365" s="4"/>
      <c r="I365" s="4"/>
      <c r="J365" s="4"/>
      <c r="K365" s="4"/>
      <c r="Q365" s="3"/>
      <c r="R365" s="3"/>
    </row>
    <row r="366" ht="15.75" customHeight="1">
      <c r="H366" s="4"/>
      <c r="I366" s="4"/>
      <c r="J366" s="4"/>
      <c r="K366" s="4"/>
      <c r="Q366" s="3"/>
      <c r="R366" s="3"/>
    </row>
    <row r="367" ht="15.75" customHeight="1">
      <c r="H367" s="4"/>
      <c r="I367" s="4"/>
      <c r="J367" s="4"/>
      <c r="K367" s="4"/>
      <c r="Q367" s="3"/>
      <c r="R367" s="3"/>
    </row>
    <row r="368" ht="15.75" customHeight="1">
      <c r="H368" s="4"/>
      <c r="I368" s="4"/>
      <c r="J368" s="4"/>
      <c r="K368" s="4"/>
      <c r="Q368" s="3"/>
      <c r="R368" s="3"/>
    </row>
    <row r="369" ht="15.75" customHeight="1">
      <c r="H369" s="4"/>
      <c r="I369" s="4"/>
      <c r="J369" s="4"/>
      <c r="K369" s="4"/>
      <c r="Q369" s="3"/>
      <c r="R369" s="3"/>
    </row>
    <row r="370" ht="15.75" customHeight="1">
      <c r="H370" s="4"/>
      <c r="I370" s="4"/>
      <c r="J370" s="4"/>
      <c r="K370" s="4"/>
      <c r="Q370" s="3"/>
      <c r="R370" s="3"/>
    </row>
    <row r="371" ht="15.75" customHeight="1">
      <c r="H371" s="4"/>
      <c r="I371" s="4"/>
      <c r="J371" s="4"/>
      <c r="K371" s="4"/>
      <c r="Q371" s="3"/>
      <c r="R371" s="3"/>
    </row>
    <row r="372" ht="15.75" customHeight="1">
      <c r="H372" s="4"/>
      <c r="I372" s="4"/>
      <c r="J372" s="4"/>
      <c r="K372" s="4"/>
      <c r="Q372" s="3"/>
      <c r="R372" s="3"/>
    </row>
    <row r="373" ht="15.75" customHeight="1">
      <c r="H373" s="4"/>
      <c r="I373" s="4"/>
      <c r="J373" s="4"/>
      <c r="K373" s="4"/>
      <c r="Q373" s="3"/>
      <c r="R373" s="3"/>
    </row>
    <row r="374" ht="15.75" customHeight="1">
      <c r="H374" s="4"/>
      <c r="I374" s="4"/>
      <c r="J374" s="4"/>
      <c r="K374" s="4"/>
      <c r="Q374" s="3"/>
      <c r="R374" s="3"/>
    </row>
    <row r="375" ht="15.75" customHeight="1">
      <c r="H375" s="4"/>
      <c r="I375" s="4"/>
      <c r="J375" s="4"/>
      <c r="K375" s="4"/>
      <c r="Q375" s="3"/>
      <c r="R375" s="3"/>
    </row>
    <row r="376" ht="15.75" customHeight="1">
      <c r="H376" s="4"/>
      <c r="I376" s="4"/>
      <c r="J376" s="4"/>
      <c r="K376" s="4"/>
      <c r="Q376" s="3"/>
      <c r="R376" s="3"/>
    </row>
    <row r="377" ht="15.75" customHeight="1">
      <c r="H377" s="4"/>
      <c r="I377" s="4"/>
      <c r="J377" s="4"/>
      <c r="K377" s="4"/>
      <c r="Q377" s="3"/>
      <c r="R377" s="3"/>
    </row>
    <row r="378" ht="15.75" customHeight="1">
      <c r="H378" s="4"/>
      <c r="I378" s="4"/>
      <c r="J378" s="4"/>
      <c r="K378" s="4"/>
      <c r="Q378" s="3"/>
      <c r="R378" s="3"/>
    </row>
    <row r="379" ht="15.75" customHeight="1">
      <c r="H379" s="4"/>
      <c r="I379" s="4"/>
      <c r="J379" s="4"/>
      <c r="K379" s="4"/>
      <c r="Q379" s="3"/>
      <c r="R379" s="3"/>
    </row>
    <row r="380" ht="15.75" customHeight="1">
      <c r="H380" s="4"/>
      <c r="I380" s="4"/>
      <c r="J380" s="4"/>
      <c r="K380" s="4"/>
      <c r="Q380" s="3"/>
      <c r="R380" s="3"/>
    </row>
    <row r="381" ht="15.75" customHeight="1">
      <c r="H381" s="4"/>
      <c r="I381" s="4"/>
      <c r="J381" s="4"/>
      <c r="K381" s="4"/>
      <c r="Q381" s="3"/>
      <c r="R381" s="3"/>
    </row>
    <row r="382" ht="15.75" customHeight="1">
      <c r="H382" s="4"/>
      <c r="I382" s="4"/>
      <c r="J382" s="4"/>
      <c r="K382" s="4"/>
      <c r="Q382" s="3"/>
      <c r="R382" s="3"/>
    </row>
    <row r="383" ht="15.75" customHeight="1">
      <c r="H383" s="4"/>
      <c r="I383" s="4"/>
      <c r="J383" s="4"/>
      <c r="K383" s="4"/>
      <c r="Q383" s="3"/>
      <c r="R383" s="3"/>
    </row>
    <row r="384" ht="15.75" customHeight="1">
      <c r="H384" s="4"/>
      <c r="I384" s="4"/>
      <c r="J384" s="4"/>
      <c r="K384" s="4"/>
      <c r="Q384" s="3"/>
      <c r="R384" s="3"/>
    </row>
    <row r="385" ht="15.75" customHeight="1">
      <c r="H385" s="4"/>
      <c r="I385" s="4"/>
      <c r="J385" s="4"/>
      <c r="K385" s="4"/>
      <c r="Q385" s="3"/>
      <c r="R385" s="3"/>
    </row>
    <row r="386" ht="15.75" customHeight="1">
      <c r="H386" s="4"/>
      <c r="I386" s="4"/>
      <c r="J386" s="4"/>
      <c r="K386" s="4"/>
      <c r="Q386" s="3"/>
      <c r="R386" s="3"/>
    </row>
    <row r="387" ht="15.75" customHeight="1">
      <c r="H387" s="4"/>
      <c r="I387" s="4"/>
      <c r="J387" s="4"/>
      <c r="K387" s="4"/>
      <c r="Q387" s="3"/>
      <c r="R387" s="3"/>
    </row>
    <row r="388" ht="15.75" customHeight="1">
      <c r="H388" s="4"/>
      <c r="I388" s="4"/>
      <c r="J388" s="4"/>
      <c r="K388" s="4"/>
      <c r="Q388" s="3"/>
      <c r="R388" s="3"/>
    </row>
    <row r="389" ht="15.75" customHeight="1">
      <c r="H389" s="4"/>
      <c r="I389" s="4"/>
      <c r="J389" s="4"/>
      <c r="K389" s="4"/>
      <c r="Q389" s="3"/>
      <c r="R389" s="3"/>
    </row>
    <row r="390" ht="15.75" customHeight="1">
      <c r="H390" s="4"/>
      <c r="I390" s="4"/>
      <c r="J390" s="4"/>
      <c r="K390" s="4"/>
      <c r="Q390" s="3"/>
      <c r="R390" s="3"/>
    </row>
    <row r="391" ht="15.75" customHeight="1">
      <c r="H391" s="4"/>
      <c r="I391" s="4"/>
      <c r="J391" s="4"/>
      <c r="K391" s="4"/>
      <c r="Q391" s="3"/>
      <c r="R391" s="3"/>
    </row>
    <row r="392" ht="15.75" customHeight="1">
      <c r="H392" s="4"/>
      <c r="I392" s="4"/>
      <c r="J392" s="4"/>
      <c r="K392" s="4"/>
      <c r="Q392" s="3"/>
      <c r="R392" s="3"/>
    </row>
    <row r="393" ht="15.75" customHeight="1">
      <c r="H393" s="4"/>
      <c r="I393" s="4"/>
      <c r="J393" s="4"/>
      <c r="K393" s="4"/>
      <c r="Q393" s="3"/>
      <c r="R393" s="3"/>
    </row>
    <row r="394" ht="15.75" customHeight="1">
      <c r="H394" s="4"/>
      <c r="I394" s="4"/>
      <c r="J394" s="4"/>
      <c r="K394" s="4"/>
      <c r="Q394" s="3"/>
      <c r="R394" s="3"/>
    </row>
    <row r="395" ht="15.75" customHeight="1">
      <c r="H395" s="4"/>
      <c r="I395" s="4"/>
      <c r="J395" s="4"/>
      <c r="K395" s="4"/>
      <c r="Q395" s="3"/>
      <c r="R395" s="3"/>
    </row>
    <row r="396" ht="15.75" customHeight="1">
      <c r="H396" s="4"/>
      <c r="I396" s="4"/>
      <c r="J396" s="4"/>
      <c r="K396" s="4"/>
      <c r="Q396" s="3"/>
      <c r="R396" s="3"/>
    </row>
    <row r="397" ht="15.75" customHeight="1">
      <c r="H397" s="4"/>
      <c r="I397" s="4"/>
      <c r="J397" s="4"/>
      <c r="K397" s="4"/>
      <c r="Q397" s="3"/>
      <c r="R397" s="3"/>
    </row>
    <row r="398" ht="15.75" customHeight="1">
      <c r="H398" s="4"/>
      <c r="I398" s="4"/>
      <c r="J398" s="4"/>
      <c r="K398" s="4"/>
      <c r="Q398" s="3"/>
      <c r="R398" s="3"/>
    </row>
    <row r="399" ht="15.75" customHeight="1">
      <c r="H399" s="4"/>
      <c r="I399" s="4"/>
      <c r="J399" s="4"/>
      <c r="K399" s="4"/>
      <c r="Q399" s="3"/>
      <c r="R399" s="3"/>
    </row>
    <row r="400" ht="15.75" customHeight="1">
      <c r="H400" s="4"/>
      <c r="I400" s="4"/>
      <c r="J400" s="4"/>
      <c r="K400" s="4"/>
      <c r="Q400" s="3"/>
      <c r="R400" s="3"/>
    </row>
    <row r="401" ht="15.75" customHeight="1">
      <c r="H401" s="4"/>
      <c r="I401" s="4"/>
      <c r="J401" s="4"/>
      <c r="K401" s="4"/>
      <c r="Q401" s="3"/>
      <c r="R401" s="3"/>
    </row>
    <row r="402" ht="15.75" customHeight="1">
      <c r="H402" s="4"/>
      <c r="I402" s="4"/>
      <c r="J402" s="4"/>
      <c r="K402" s="4"/>
      <c r="Q402" s="3"/>
      <c r="R402" s="3"/>
    </row>
    <row r="403" ht="15.75" customHeight="1">
      <c r="H403" s="4"/>
      <c r="I403" s="4"/>
      <c r="J403" s="4"/>
      <c r="K403" s="4"/>
      <c r="Q403" s="3"/>
      <c r="R403" s="3"/>
    </row>
    <row r="404" ht="15.75" customHeight="1">
      <c r="H404" s="4"/>
      <c r="I404" s="4"/>
      <c r="J404" s="4"/>
      <c r="K404" s="4"/>
      <c r="Q404" s="3"/>
      <c r="R404" s="3"/>
    </row>
    <row r="405" ht="15.75" customHeight="1">
      <c r="H405" s="4"/>
      <c r="I405" s="4"/>
      <c r="J405" s="4"/>
      <c r="K405" s="4"/>
      <c r="Q405" s="3"/>
      <c r="R405" s="3"/>
    </row>
    <row r="406" ht="15.75" customHeight="1">
      <c r="H406" s="4"/>
      <c r="I406" s="4"/>
      <c r="J406" s="4"/>
      <c r="K406" s="4"/>
      <c r="Q406" s="3"/>
      <c r="R406" s="3"/>
    </row>
    <row r="407" ht="15.75" customHeight="1">
      <c r="H407" s="4"/>
      <c r="I407" s="4"/>
      <c r="J407" s="4"/>
      <c r="K407" s="4"/>
      <c r="Q407" s="3"/>
      <c r="R407" s="3"/>
    </row>
    <row r="408" ht="15.75" customHeight="1">
      <c r="H408" s="4"/>
      <c r="I408" s="4"/>
      <c r="J408" s="4"/>
      <c r="K408" s="4"/>
      <c r="Q408" s="3"/>
      <c r="R408" s="3"/>
    </row>
    <row r="409" ht="15.75" customHeight="1">
      <c r="H409" s="4"/>
      <c r="I409" s="4"/>
      <c r="J409" s="4"/>
      <c r="K409" s="4"/>
      <c r="Q409" s="3"/>
      <c r="R409" s="3"/>
    </row>
    <row r="410" ht="15.75" customHeight="1">
      <c r="H410" s="4"/>
      <c r="I410" s="4"/>
      <c r="J410" s="4"/>
      <c r="K410" s="4"/>
      <c r="Q410" s="3"/>
      <c r="R410" s="3"/>
    </row>
    <row r="411" ht="15.75" customHeight="1">
      <c r="H411" s="4"/>
      <c r="I411" s="4"/>
      <c r="J411" s="4"/>
      <c r="K411" s="4"/>
      <c r="Q411" s="3"/>
      <c r="R411" s="3"/>
    </row>
    <row r="412" ht="15.75" customHeight="1">
      <c r="H412" s="4"/>
      <c r="I412" s="4"/>
      <c r="J412" s="4"/>
      <c r="K412" s="4"/>
      <c r="Q412" s="3"/>
      <c r="R412" s="3"/>
    </row>
    <row r="413" ht="15.75" customHeight="1">
      <c r="H413" s="4"/>
      <c r="I413" s="4"/>
      <c r="J413" s="4"/>
      <c r="K413" s="4"/>
      <c r="Q413" s="3"/>
      <c r="R413" s="3"/>
    </row>
    <row r="414" ht="15.75" customHeight="1">
      <c r="H414" s="4"/>
      <c r="I414" s="4"/>
      <c r="J414" s="4"/>
      <c r="K414" s="4"/>
      <c r="Q414" s="3"/>
      <c r="R414" s="3"/>
    </row>
    <row r="415" ht="15.75" customHeight="1">
      <c r="H415" s="4"/>
      <c r="I415" s="4"/>
      <c r="J415" s="4"/>
      <c r="K415" s="4"/>
      <c r="Q415" s="3"/>
      <c r="R415" s="3"/>
    </row>
    <row r="416" ht="15.75" customHeight="1">
      <c r="H416" s="4"/>
      <c r="I416" s="4"/>
      <c r="J416" s="4"/>
      <c r="K416" s="4"/>
      <c r="Q416" s="3"/>
      <c r="R416" s="3"/>
    </row>
    <row r="417" ht="15.75" customHeight="1">
      <c r="H417" s="4"/>
      <c r="I417" s="4"/>
      <c r="J417" s="4"/>
      <c r="K417" s="4"/>
      <c r="Q417" s="3"/>
      <c r="R417" s="3"/>
    </row>
    <row r="418" ht="15.75" customHeight="1">
      <c r="H418" s="4"/>
      <c r="I418" s="4"/>
      <c r="J418" s="4"/>
      <c r="K418" s="4"/>
      <c r="Q418" s="3"/>
      <c r="R418" s="3"/>
    </row>
    <row r="419" ht="15.75" customHeight="1">
      <c r="H419" s="4"/>
      <c r="I419" s="4"/>
      <c r="J419" s="4"/>
      <c r="K419" s="4"/>
      <c r="Q419" s="3"/>
      <c r="R419" s="3"/>
    </row>
    <row r="420" ht="15.75" customHeight="1">
      <c r="H420" s="4"/>
      <c r="I420" s="4"/>
      <c r="J420" s="4"/>
      <c r="K420" s="4"/>
      <c r="Q420" s="3"/>
      <c r="R420" s="3"/>
    </row>
    <row r="421" ht="15.75" customHeight="1">
      <c r="H421" s="4"/>
      <c r="I421" s="4"/>
      <c r="J421" s="4"/>
      <c r="K421" s="4"/>
      <c r="Q421" s="3"/>
      <c r="R421" s="3"/>
    </row>
    <row r="422" ht="15.75" customHeight="1">
      <c r="H422" s="4"/>
      <c r="I422" s="4"/>
      <c r="J422" s="4"/>
      <c r="K422" s="4"/>
      <c r="Q422" s="3"/>
      <c r="R422" s="3"/>
    </row>
    <row r="423" ht="15.75" customHeight="1">
      <c r="H423" s="4"/>
      <c r="I423" s="4"/>
      <c r="J423" s="4"/>
      <c r="K423" s="4"/>
      <c r="Q423" s="3"/>
      <c r="R423" s="3"/>
    </row>
    <row r="424" ht="15.75" customHeight="1">
      <c r="H424" s="4"/>
      <c r="I424" s="4"/>
      <c r="J424" s="4"/>
      <c r="K424" s="4"/>
      <c r="Q424" s="3"/>
      <c r="R424" s="3"/>
    </row>
    <row r="425" ht="15.75" customHeight="1">
      <c r="H425" s="4"/>
      <c r="I425" s="4"/>
      <c r="J425" s="4"/>
      <c r="K425" s="4"/>
      <c r="Q425" s="3"/>
      <c r="R425" s="3"/>
    </row>
    <row r="426" ht="15.75" customHeight="1">
      <c r="H426" s="4"/>
      <c r="I426" s="4"/>
      <c r="J426" s="4"/>
      <c r="K426" s="4"/>
      <c r="Q426" s="3"/>
      <c r="R426" s="3"/>
    </row>
    <row r="427" ht="15.75" customHeight="1">
      <c r="H427" s="4"/>
      <c r="I427" s="4"/>
      <c r="J427" s="4"/>
      <c r="K427" s="4"/>
      <c r="Q427" s="3"/>
      <c r="R427" s="3"/>
    </row>
    <row r="428" ht="15.75" customHeight="1">
      <c r="H428" s="4"/>
      <c r="I428" s="4"/>
      <c r="J428" s="4"/>
      <c r="K428" s="4"/>
      <c r="Q428" s="3"/>
      <c r="R428" s="3"/>
    </row>
    <row r="429" ht="15.75" customHeight="1">
      <c r="H429" s="4"/>
      <c r="I429" s="4"/>
      <c r="J429" s="4"/>
      <c r="K429" s="4"/>
      <c r="Q429" s="3"/>
      <c r="R429" s="3"/>
    </row>
    <row r="430" ht="15.75" customHeight="1">
      <c r="H430" s="4"/>
      <c r="I430" s="4"/>
      <c r="J430" s="4"/>
      <c r="K430" s="4"/>
      <c r="Q430" s="3"/>
      <c r="R430" s="3"/>
    </row>
    <row r="431" ht="15.75" customHeight="1">
      <c r="H431" s="4"/>
      <c r="I431" s="4"/>
      <c r="J431" s="4"/>
      <c r="K431" s="4"/>
      <c r="Q431" s="3"/>
      <c r="R431" s="3"/>
    </row>
    <row r="432" ht="15.75" customHeight="1">
      <c r="H432" s="4"/>
      <c r="I432" s="4"/>
      <c r="J432" s="4"/>
      <c r="K432" s="4"/>
      <c r="Q432" s="3"/>
      <c r="R432" s="3"/>
    </row>
    <row r="433" ht="15.75" customHeight="1">
      <c r="H433" s="4"/>
      <c r="I433" s="4"/>
      <c r="J433" s="4"/>
      <c r="K433" s="4"/>
      <c r="Q433" s="3"/>
      <c r="R433" s="3"/>
    </row>
    <row r="434" ht="15.75" customHeight="1">
      <c r="H434" s="4"/>
      <c r="I434" s="4"/>
      <c r="J434" s="4"/>
      <c r="K434" s="4"/>
      <c r="Q434" s="3"/>
      <c r="R434" s="3"/>
    </row>
    <row r="435" ht="15.75" customHeight="1">
      <c r="H435" s="4"/>
      <c r="I435" s="4"/>
      <c r="J435" s="4"/>
      <c r="K435" s="4"/>
      <c r="Q435" s="3"/>
      <c r="R435" s="3"/>
    </row>
    <row r="436" ht="15.75" customHeight="1">
      <c r="H436" s="4"/>
      <c r="I436" s="4"/>
      <c r="J436" s="4"/>
      <c r="K436" s="4"/>
      <c r="Q436" s="3"/>
      <c r="R436" s="3"/>
    </row>
    <row r="437" ht="15.75" customHeight="1">
      <c r="H437" s="4"/>
      <c r="I437" s="4"/>
      <c r="J437" s="4"/>
      <c r="K437" s="4"/>
      <c r="Q437" s="3"/>
      <c r="R437" s="3"/>
    </row>
    <row r="438" ht="15.75" customHeight="1">
      <c r="H438" s="4"/>
      <c r="I438" s="4"/>
      <c r="J438" s="4"/>
      <c r="K438" s="4"/>
      <c r="Q438" s="3"/>
      <c r="R438" s="3"/>
    </row>
    <row r="439" ht="15.75" customHeight="1">
      <c r="H439" s="4"/>
      <c r="I439" s="4"/>
      <c r="J439" s="4"/>
      <c r="K439" s="4"/>
      <c r="Q439" s="3"/>
      <c r="R439" s="3"/>
    </row>
    <row r="440" ht="15.75" customHeight="1">
      <c r="H440" s="4"/>
      <c r="I440" s="4"/>
      <c r="J440" s="4"/>
      <c r="K440" s="4"/>
      <c r="Q440" s="3"/>
      <c r="R440" s="3"/>
    </row>
    <row r="441" ht="15.75" customHeight="1">
      <c r="H441" s="4"/>
      <c r="I441" s="4"/>
      <c r="J441" s="4"/>
      <c r="K441" s="4"/>
      <c r="Q441" s="3"/>
      <c r="R441" s="3"/>
    </row>
    <row r="442" ht="15.75" customHeight="1">
      <c r="H442" s="4"/>
      <c r="I442" s="4"/>
      <c r="J442" s="4"/>
      <c r="K442" s="4"/>
      <c r="Q442" s="3"/>
      <c r="R442" s="3"/>
    </row>
    <row r="443" ht="15.75" customHeight="1">
      <c r="H443" s="4"/>
      <c r="I443" s="4"/>
      <c r="J443" s="4"/>
      <c r="K443" s="4"/>
      <c r="Q443" s="3"/>
      <c r="R443" s="3"/>
    </row>
    <row r="444" ht="15.75" customHeight="1">
      <c r="H444" s="4"/>
      <c r="I444" s="4"/>
      <c r="J444" s="4"/>
      <c r="K444" s="4"/>
      <c r="Q444" s="3"/>
      <c r="R444" s="3"/>
    </row>
    <row r="445" ht="15.75" customHeight="1">
      <c r="H445" s="4"/>
      <c r="I445" s="4"/>
      <c r="J445" s="4"/>
      <c r="K445" s="4"/>
      <c r="Q445" s="3"/>
      <c r="R445" s="3"/>
    </row>
    <row r="446" ht="15.75" customHeight="1">
      <c r="H446" s="4"/>
      <c r="I446" s="4"/>
      <c r="J446" s="4"/>
      <c r="K446" s="4"/>
      <c r="Q446" s="3"/>
      <c r="R446" s="3"/>
    </row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15">
    <mergeCell ref="H40:L40"/>
    <mergeCell ref="B81:M81"/>
    <mergeCell ref="D92:F92"/>
    <mergeCell ref="G106:G108"/>
    <mergeCell ref="G109:G111"/>
    <mergeCell ref="G112:G114"/>
    <mergeCell ref="G115:G117"/>
    <mergeCell ref="B178:B180"/>
    <mergeCell ref="B3:M3"/>
    <mergeCell ref="H4:L4"/>
    <mergeCell ref="B22:M22"/>
    <mergeCell ref="B23:M23"/>
    <mergeCell ref="H24:L24"/>
    <mergeCell ref="B38:M38"/>
    <mergeCell ref="B39:M3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2.63" defaultRowHeight="15.0"/>
  <cols>
    <col customWidth="1" hidden="1" min="1" max="10" width="12.63"/>
    <col customWidth="1" hidden="1" min="11" max="11" width="9.25"/>
    <col customWidth="1" hidden="1" min="12" max="12" width="12.63"/>
    <col customWidth="1" min="18" max="18" width="16.5"/>
    <col customWidth="1" min="19" max="19" width="13.0"/>
    <col customWidth="1" min="20" max="23" width="9.38"/>
  </cols>
  <sheetData>
    <row r="1" ht="15.75" customHeight="1">
      <c r="A1" s="20" t="s">
        <v>215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95" t="s">
        <v>216</v>
      </c>
      <c r="N1" s="96" t="s">
        <v>217</v>
      </c>
      <c r="O1" s="6"/>
      <c r="P1" s="6"/>
      <c r="Q1" s="6"/>
      <c r="R1" s="6"/>
      <c r="S1" s="6"/>
      <c r="T1" s="6"/>
      <c r="U1" s="6"/>
      <c r="V1" s="6"/>
      <c r="W1" s="6"/>
      <c r="X1" s="6"/>
      <c r="Y1" s="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</row>
    <row r="2" ht="33.75" customHeight="1">
      <c r="A2" s="20" t="s">
        <v>218</v>
      </c>
      <c r="B2" s="20" t="s">
        <v>219</v>
      </c>
      <c r="C2" s="20" t="s">
        <v>201</v>
      </c>
      <c r="D2" s="20" t="s">
        <v>220</v>
      </c>
      <c r="E2" s="20" t="s">
        <v>221</v>
      </c>
      <c r="F2" s="20" t="s">
        <v>222</v>
      </c>
      <c r="G2" s="20" t="s">
        <v>223</v>
      </c>
      <c r="H2" s="20" t="s">
        <v>224</v>
      </c>
      <c r="I2" s="20" t="s">
        <v>225</v>
      </c>
      <c r="J2" s="20" t="s">
        <v>226</v>
      </c>
      <c r="K2" s="20" t="s">
        <v>227</v>
      </c>
      <c r="L2" s="20" t="s">
        <v>228</v>
      </c>
      <c r="N2" s="9"/>
      <c r="O2" s="9"/>
      <c r="P2" s="9"/>
      <c r="Q2" s="9"/>
      <c r="R2" s="9"/>
      <c r="S2" s="9"/>
      <c r="T2" s="10" t="s">
        <v>2</v>
      </c>
      <c r="U2" s="6"/>
      <c r="V2" s="6"/>
      <c r="W2" s="6"/>
      <c r="X2" s="7"/>
      <c r="Y2" s="9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</row>
    <row r="3" ht="68.25" customHeight="1">
      <c r="A3" s="20" t="s">
        <v>229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N3" s="12" t="s">
        <v>3</v>
      </c>
      <c r="O3" s="13" t="s">
        <v>4</v>
      </c>
      <c r="P3" s="14" t="s">
        <v>5</v>
      </c>
      <c r="Q3" s="13" t="s">
        <v>6</v>
      </c>
      <c r="R3" s="13" t="s">
        <v>7</v>
      </c>
      <c r="S3" s="15" t="s">
        <v>9</v>
      </c>
      <c r="T3" s="99" t="s">
        <v>8</v>
      </c>
      <c r="U3" s="15" t="s">
        <v>10</v>
      </c>
      <c r="V3" s="15" t="s">
        <v>11</v>
      </c>
      <c r="W3" s="15" t="s">
        <v>12</v>
      </c>
      <c r="X3" s="13" t="s">
        <v>13</v>
      </c>
      <c r="Y3" s="13" t="s">
        <v>14</v>
      </c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</row>
    <row r="4" ht="15.75" customHeight="1">
      <c r="A4" s="20" t="s">
        <v>17</v>
      </c>
      <c r="B4" s="92">
        <v>0.6738415166414241</v>
      </c>
      <c r="C4" s="20"/>
      <c r="D4" s="92">
        <v>0.6399984283525205</v>
      </c>
      <c r="E4" s="92">
        <v>0.6724035608308605</v>
      </c>
      <c r="F4" s="92">
        <v>0.6479638009049774</v>
      </c>
      <c r="G4" s="20"/>
      <c r="H4" s="20"/>
      <c r="I4" s="20"/>
      <c r="J4" s="20"/>
      <c r="K4" s="92">
        <v>0.6374722838137472</v>
      </c>
      <c r="L4" s="92">
        <v>0.5630733944954128</v>
      </c>
      <c r="N4" s="101" t="s">
        <v>230</v>
      </c>
      <c r="O4" s="9"/>
      <c r="P4" s="9"/>
      <c r="Q4" s="9"/>
      <c r="R4" s="9"/>
      <c r="S4" s="17"/>
      <c r="T4" s="18"/>
      <c r="U4" s="18"/>
      <c r="V4" s="18"/>
      <c r="W4" s="18"/>
      <c r="X4" s="9"/>
      <c r="Y4" s="9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</row>
    <row r="5" ht="15.75" customHeight="1">
      <c r="A5" s="20" t="s">
        <v>18</v>
      </c>
      <c r="B5" s="92">
        <v>0.2846463184439653</v>
      </c>
      <c r="C5" s="20"/>
      <c r="D5" s="92">
        <v>0.31777926211150836</v>
      </c>
      <c r="E5" s="92">
        <v>0.2741839762611276</v>
      </c>
      <c r="F5" s="92">
        <v>0.3248868778280543</v>
      </c>
      <c r="G5" s="20"/>
      <c r="H5" s="20"/>
      <c r="I5" s="20"/>
      <c r="J5" s="20"/>
      <c r="K5" s="92">
        <v>0.35698447893569846</v>
      </c>
      <c r="L5" s="92">
        <v>0.32224770642201833</v>
      </c>
      <c r="O5" s="19"/>
      <c r="P5" s="20"/>
      <c r="Q5" s="102">
        <v>0.95</v>
      </c>
      <c r="R5" s="103">
        <v>0.013</v>
      </c>
      <c r="S5" s="102">
        <v>0.025</v>
      </c>
      <c r="T5" s="23">
        <v>0.0148699118296525</v>
      </c>
      <c r="U5" s="23">
        <v>0.0027798631113735667</v>
      </c>
      <c r="V5" s="23">
        <v>0.004008028621596238</v>
      </c>
      <c r="W5" s="23">
        <v>0.0029306353479226412</v>
      </c>
      <c r="X5" s="103">
        <v>0.007</v>
      </c>
      <c r="Y5" s="103">
        <v>0.007</v>
      </c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</row>
    <row r="6" ht="15.75" customHeight="1">
      <c r="A6" s="20" t="s">
        <v>19</v>
      </c>
      <c r="B6" s="92">
        <v>0.6044556191385704</v>
      </c>
      <c r="C6" s="20"/>
      <c r="D6" s="92">
        <v>0.5885819810616478</v>
      </c>
      <c r="E6" s="92">
        <v>0.627299703264095</v>
      </c>
      <c r="F6" s="92">
        <v>0.6123680241327301</v>
      </c>
      <c r="G6" s="20"/>
      <c r="H6" s="20"/>
      <c r="I6" s="20"/>
      <c r="J6" s="20"/>
      <c r="K6" s="92">
        <v>0.5620842572062085</v>
      </c>
      <c r="L6" s="92">
        <v>0.6227064220183486</v>
      </c>
      <c r="N6" s="105" t="s">
        <v>231</v>
      </c>
      <c r="O6" s="25"/>
      <c r="P6" s="25"/>
      <c r="Q6" s="25"/>
      <c r="R6" s="25"/>
      <c r="S6" s="25"/>
      <c r="T6" s="26"/>
      <c r="U6" s="26"/>
      <c r="V6" s="26"/>
      <c r="W6" s="26"/>
      <c r="X6" s="25"/>
      <c r="Y6" s="25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</row>
    <row r="7" ht="15.75" customHeight="1">
      <c r="A7" s="20" t="s">
        <v>20</v>
      </c>
      <c r="B7" s="92">
        <v>0.11089806241746436</v>
      </c>
      <c r="C7" s="20"/>
      <c r="D7" s="92">
        <v>0.09363875682684374</v>
      </c>
      <c r="E7" s="92">
        <v>0.09851632047477744</v>
      </c>
      <c r="F7" s="92">
        <v>0.06274509803921569</v>
      </c>
      <c r="G7" s="20"/>
      <c r="H7" s="20"/>
      <c r="I7" s="20"/>
      <c r="J7" s="20"/>
      <c r="K7" s="92">
        <v>0.08093126385809313</v>
      </c>
      <c r="L7" s="92">
        <v>0.05504587155963303</v>
      </c>
      <c r="N7" s="27" t="s">
        <v>17</v>
      </c>
      <c r="O7" s="21">
        <v>0.6738415166414241</v>
      </c>
      <c r="P7" s="50"/>
      <c r="Q7" s="21">
        <v>0.6399984283525205</v>
      </c>
      <c r="R7" s="21">
        <v>0.6724035608308605</v>
      </c>
      <c r="S7" s="21">
        <v>0.6479638009049774</v>
      </c>
      <c r="T7" s="50"/>
      <c r="U7" s="50"/>
      <c r="V7" s="50"/>
      <c r="W7" s="50"/>
      <c r="X7" s="21">
        <v>0.6374722838137472</v>
      </c>
      <c r="Y7" s="21">
        <v>0.5630733944954128</v>
      </c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</row>
    <row r="8" ht="15.75" customHeight="1">
      <c r="A8" s="20" t="s">
        <v>232</v>
      </c>
      <c r="B8" s="20"/>
      <c r="C8" s="20"/>
      <c r="D8" s="92">
        <v>0.9494303641640491</v>
      </c>
      <c r="E8" s="108">
        <v>0.013</v>
      </c>
      <c r="F8" s="108">
        <v>0.025</v>
      </c>
      <c r="G8" s="108"/>
      <c r="H8" s="108"/>
      <c r="I8" s="108"/>
      <c r="J8" s="108"/>
      <c r="K8" s="108">
        <v>0.006729685972857431</v>
      </c>
      <c r="L8" s="108">
        <v>0.007</v>
      </c>
      <c r="N8" s="27" t="s">
        <v>18</v>
      </c>
      <c r="O8" s="21">
        <v>0.2846463184439653</v>
      </c>
      <c r="P8" s="50"/>
      <c r="Q8" s="21">
        <v>0.31777926211150836</v>
      </c>
      <c r="R8" s="21">
        <v>0.2741839762611276</v>
      </c>
      <c r="S8" s="21">
        <v>0.3248868778280543</v>
      </c>
      <c r="T8" s="50"/>
      <c r="U8" s="50"/>
      <c r="V8" s="50"/>
      <c r="W8" s="50"/>
      <c r="X8" s="21">
        <v>0.35698447893569846</v>
      </c>
      <c r="Y8" s="21">
        <v>0.32224770642201833</v>
      </c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</row>
    <row r="9" ht="15.75" customHeight="1">
      <c r="A9" s="20" t="s">
        <v>94</v>
      </c>
      <c r="B9" s="20"/>
      <c r="C9" s="20"/>
      <c r="D9" s="20"/>
      <c r="E9" s="109"/>
      <c r="F9" s="20"/>
      <c r="G9" s="20"/>
      <c r="H9" s="20"/>
      <c r="I9" s="20"/>
      <c r="J9" s="20"/>
      <c r="K9" s="20"/>
      <c r="L9" s="20"/>
      <c r="N9" s="27" t="s">
        <v>19</v>
      </c>
      <c r="O9" s="21">
        <v>0.6044556191385704</v>
      </c>
      <c r="P9" s="50"/>
      <c r="Q9" s="21">
        <v>0.5885819810616478</v>
      </c>
      <c r="R9" s="21">
        <v>0.627299703264095</v>
      </c>
      <c r="S9" s="21">
        <v>0.6123680241327301</v>
      </c>
      <c r="T9" s="50"/>
      <c r="U9" s="50"/>
      <c r="V9" s="50"/>
      <c r="W9" s="50"/>
      <c r="X9" s="21">
        <v>0.5620842572062085</v>
      </c>
      <c r="Y9" s="21">
        <v>0.6227064220183486</v>
      </c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</row>
    <row r="10" ht="15.75" customHeight="1">
      <c r="A10" s="20" t="s">
        <v>17</v>
      </c>
      <c r="B10" s="92">
        <v>0.6119097572978993</v>
      </c>
      <c r="C10" s="92">
        <v>0.5231351794235858</v>
      </c>
      <c r="D10" s="92">
        <v>0.5414216077502056</v>
      </c>
      <c r="E10" s="92">
        <v>0.7131509267431597</v>
      </c>
      <c r="F10" s="92">
        <v>0.7830540037243948</v>
      </c>
      <c r="G10" s="20"/>
      <c r="H10" s="20"/>
      <c r="I10" s="20"/>
      <c r="J10" s="20"/>
      <c r="K10" s="92">
        <v>0.5826086956521739</v>
      </c>
      <c r="L10" s="92">
        <v>0.6680244399185336</v>
      </c>
      <c r="N10" s="27" t="s">
        <v>20</v>
      </c>
      <c r="O10" s="21">
        <v>0.11089806241746436</v>
      </c>
      <c r="P10" s="50"/>
      <c r="Q10" s="21">
        <v>0.09363875682684374</v>
      </c>
      <c r="R10" s="21">
        <v>0.09851632047477744</v>
      </c>
      <c r="S10" s="21">
        <v>0.06274509803921569</v>
      </c>
      <c r="T10" s="50"/>
      <c r="U10" s="50"/>
      <c r="V10" s="50"/>
      <c r="W10" s="50"/>
      <c r="X10" s="21">
        <v>0.08093126385809313</v>
      </c>
      <c r="Y10" s="21">
        <v>0.05504587155963303</v>
      </c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</row>
    <row r="11" ht="15.75" customHeight="1">
      <c r="A11" s="20" t="s">
        <v>18</v>
      </c>
      <c r="B11" s="92">
        <v>0.4842127075400834</v>
      </c>
      <c r="C11" s="92">
        <v>0.9799748374921368</v>
      </c>
      <c r="D11" s="92">
        <v>0.8751452805460076</v>
      </c>
      <c r="E11" s="92">
        <v>0.9523809523809523</v>
      </c>
      <c r="F11" s="92">
        <v>0.9442896935933147</v>
      </c>
      <c r="G11" s="20"/>
      <c r="H11" s="20"/>
      <c r="I11" s="20"/>
      <c r="J11" s="20"/>
      <c r="K11" s="92">
        <v>0.8850931677018633</v>
      </c>
      <c r="L11" s="92">
        <v>0.9110320284697508</v>
      </c>
      <c r="N11" s="105" t="s">
        <v>233</v>
      </c>
      <c r="O11" s="30"/>
      <c r="P11" s="30"/>
      <c r="Q11" s="31"/>
      <c r="R11" s="31"/>
      <c r="S11" s="31"/>
      <c r="T11" s="32"/>
      <c r="U11" s="32"/>
      <c r="V11" s="32"/>
      <c r="W11" s="32"/>
      <c r="X11" s="31"/>
      <c r="Y11" s="31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</row>
    <row r="12" ht="15.75" customHeight="1">
      <c r="A12" s="20" t="s">
        <v>19</v>
      </c>
      <c r="B12" s="92">
        <v>0.4933431761079597</v>
      </c>
      <c r="C12" s="92">
        <v>0.4701852697581989</v>
      </c>
      <c r="D12" s="92">
        <v>0.47060080106809077</v>
      </c>
      <c r="E12" s="92">
        <v>0.7142857142857143</v>
      </c>
      <c r="F12" s="92">
        <v>0.7394088669950739</v>
      </c>
      <c r="G12" s="20"/>
      <c r="H12" s="20"/>
      <c r="I12" s="20"/>
      <c r="J12" s="20"/>
      <c r="K12" s="92">
        <v>0.4990138067061144</v>
      </c>
      <c r="L12" s="92">
        <v>0.6187845303867403</v>
      </c>
      <c r="N12" s="20"/>
      <c r="O12" s="111">
        <v>0.58</v>
      </c>
      <c r="P12" s="112"/>
      <c r="Q12" s="113">
        <v>0.94</v>
      </c>
      <c r="R12" s="114">
        <v>0.016</v>
      </c>
      <c r="S12" s="114">
        <v>0.034</v>
      </c>
      <c r="T12" s="115"/>
      <c r="U12" s="115"/>
      <c r="V12" s="115"/>
      <c r="W12" s="115"/>
      <c r="X12" s="114">
        <v>0.007</v>
      </c>
      <c r="Y12" s="114">
        <v>0.008</v>
      </c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</row>
    <row r="13" ht="15.75" customHeight="1">
      <c r="A13" s="20" t="s">
        <v>20</v>
      </c>
      <c r="B13" s="92">
        <v>0.022444116351956898</v>
      </c>
      <c r="C13" s="92">
        <v>0.11659041980624327</v>
      </c>
      <c r="D13" s="92">
        <v>0.13511245384357168</v>
      </c>
      <c r="E13" s="92">
        <v>0.18072289156626506</v>
      </c>
      <c r="F13" s="92">
        <v>0.34134615384615385</v>
      </c>
      <c r="G13" s="20"/>
      <c r="H13" s="20"/>
      <c r="I13" s="20"/>
      <c r="J13" s="20"/>
      <c r="K13" s="92">
        <v>0.1917808219178082</v>
      </c>
      <c r="L13" s="92">
        <v>0.16666666666666666</v>
      </c>
      <c r="N13" s="116" t="s">
        <v>234</v>
      </c>
      <c r="O13" s="117"/>
      <c r="P13" s="117"/>
      <c r="Q13" s="118"/>
      <c r="R13" s="118"/>
      <c r="S13" s="118"/>
      <c r="T13" s="119"/>
      <c r="U13" s="119"/>
      <c r="V13" s="119"/>
      <c r="W13" s="119"/>
      <c r="X13" s="118"/>
      <c r="Y13" s="118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</row>
    <row r="14" ht="15.75" customHeight="1">
      <c r="A14" s="20" t="s">
        <v>235</v>
      </c>
      <c r="B14" s="92">
        <v>0.5760820096543389</v>
      </c>
      <c r="C14" s="20"/>
      <c r="D14" s="92">
        <v>0.9356852384282643</v>
      </c>
      <c r="E14" s="109">
        <v>0.01586499857538788</v>
      </c>
      <c r="F14" s="109">
        <v>0.0335301888258606</v>
      </c>
      <c r="G14" s="20"/>
      <c r="H14" s="20"/>
      <c r="I14" s="20"/>
      <c r="J14" s="20"/>
      <c r="K14" s="109">
        <v>0.007148962623358459</v>
      </c>
      <c r="L14" s="109">
        <v>0.007770611547128759</v>
      </c>
      <c r="N14" s="20"/>
      <c r="O14" s="21"/>
      <c r="P14" s="39"/>
      <c r="Q14" s="21">
        <v>0.567741935483871</v>
      </c>
      <c r="R14" s="21">
        <v>0.7270029673590505</v>
      </c>
      <c r="S14" s="21">
        <v>0.7809954751131222</v>
      </c>
      <c r="T14" s="50"/>
      <c r="U14" s="50"/>
      <c r="V14" s="50"/>
      <c r="W14" s="50"/>
      <c r="X14" s="21">
        <v>0.6119733924611973</v>
      </c>
      <c r="Y14" s="21">
        <v>0.6880733944954128</v>
      </c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</row>
    <row r="15" ht="16.5" customHeight="1">
      <c r="A15" s="20" t="s">
        <v>236</v>
      </c>
      <c r="B15" s="20"/>
      <c r="C15" s="92">
        <v>0.5760820096543389</v>
      </c>
      <c r="D15" s="92">
        <v>0.567741935483871</v>
      </c>
      <c r="E15" s="92">
        <v>0.7270029673590505</v>
      </c>
      <c r="F15" s="92">
        <v>0.7809954751131222</v>
      </c>
      <c r="G15" s="20"/>
      <c r="H15" s="20"/>
      <c r="I15" s="20"/>
      <c r="J15" s="20"/>
      <c r="K15" s="92">
        <v>0.6119733924611973</v>
      </c>
      <c r="L15" s="92">
        <v>0.6880733944954128</v>
      </c>
      <c r="N15" s="105" t="s">
        <v>237</v>
      </c>
      <c r="O15" s="30"/>
      <c r="P15" s="30"/>
      <c r="Q15" s="31"/>
      <c r="R15" s="31"/>
      <c r="S15" s="31"/>
      <c r="T15" s="32"/>
      <c r="U15" s="32"/>
      <c r="V15" s="32"/>
      <c r="W15" s="32"/>
      <c r="X15" s="31"/>
      <c r="Y15" s="31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</row>
    <row r="16" ht="15.75" customHeight="1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N16" s="27" t="s">
        <v>17</v>
      </c>
      <c r="O16" s="21">
        <v>0.6119097572978993</v>
      </c>
      <c r="P16" s="21">
        <v>0.5231351794235858</v>
      </c>
      <c r="Q16" s="21">
        <v>0.5414216077502056</v>
      </c>
      <c r="R16" s="21">
        <v>0.7131509267431597</v>
      </c>
      <c r="S16" s="21">
        <v>0.7830540037243948</v>
      </c>
      <c r="T16" s="50"/>
      <c r="U16" s="50"/>
      <c r="V16" s="50"/>
      <c r="W16" s="50"/>
      <c r="X16" s="21">
        <v>0.5826086956521739</v>
      </c>
      <c r="Y16" s="21">
        <v>0.6680244399185336</v>
      </c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</row>
    <row r="17" ht="15.75" customHeight="1">
      <c r="A17" s="122" t="s">
        <v>238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7"/>
      <c r="N17" s="27" t="s">
        <v>18</v>
      </c>
      <c r="O17" s="21">
        <v>0.4842127075400834</v>
      </c>
      <c r="P17" s="21">
        <v>0.9799748374921368</v>
      </c>
      <c r="Q17" s="21">
        <v>0.8751452805460076</v>
      </c>
      <c r="R17" s="21">
        <v>0.9523809523809523</v>
      </c>
      <c r="S17" s="21">
        <v>0.9442896935933147</v>
      </c>
      <c r="T17" s="50"/>
      <c r="U17" s="50"/>
      <c r="V17" s="50"/>
      <c r="W17" s="50"/>
      <c r="X17" s="21">
        <v>0.8850931677018633</v>
      </c>
      <c r="Y17" s="21">
        <v>0.9110320284697508</v>
      </c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</row>
    <row r="18" ht="15.75" customHeight="1">
      <c r="A18" s="20" t="s">
        <v>239</v>
      </c>
      <c r="N18" s="27" t="s">
        <v>19</v>
      </c>
      <c r="O18" s="21">
        <v>0.4933431761079597</v>
      </c>
      <c r="P18" s="21">
        <v>0.4701852697581989</v>
      </c>
      <c r="Q18" s="21">
        <v>0.47060080106809077</v>
      </c>
      <c r="R18" s="21">
        <v>0.7142857142857143</v>
      </c>
      <c r="S18" s="21">
        <v>0.7394088669950739</v>
      </c>
      <c r="T18" s="50"/>
      <c r="U18" s="50"/>
      <c r="V18" s="50"/>
      <c r="W18" s="50"/>
      <c r="X18" s="21">
        <v>0.4990138067061144</v>
      </c>
      <c r="Y18" s="21">
        <v>0.6187845303867403</v>
      </c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</row>
    <row r="19" ht="15.75" customHeight="1">
      <c r="A19" s="19" t="s">
        <v>240</v>
      </c>
      <c r="N19" s="27" t="s">
        <v>20</v>
      </c>
      <c r="O19" s="21">
        <v>0.022444116351956898</v>
      </c>
      <c r="P19" s="21">
        <v>0.11659041980624327</v>
      </c>
      <c r="Q19" s="21">
        <v>0.13511245384357168</v>
      </c>
      <c r="R19" s="21">
        <v>0.18072289156626506</v>
      </c>
      <c r="S19" s="21">
        <v>0.34134615384615385</v>
      </c>
      <c r="T19" s="50"/>
      <c r="U19" s="50"/>
      <c r="V19" s="50"/>
      <c r="W19" s="50"/>
      <c r="X19" s="21">
        <v>0.1917808219178082</v>
      </c>
      <c r="Y19" s="21">
        <v>0.16666666666666666</v>
      </c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</row>
    <row r="20" ht="15.75" customHeight="1">
      <c r="A20" s="19" t="s">
        <v>17</v>
      </c>
      <c r="B20" s="19"/>
      <c r="C20" s="19" t="s">
        <v>241</v>
      </c>
      <c r="D20" s="19" t="s">
        <v>241</v>
      </c>
      <c r="E20" s="19" t="s">
        <v>32</v>
      </c>
      <c r="F20" s="19" t="s">
        <v>242</v>
      </c>
      <c r="G20" s="19" t="s">
        <v>243</v>
      </c>
      <c r="H20" s="19" t="s">
        <v>244</v>
      </c>
      <c r="I20" s="19" t="s">
        <v>245</v>
      </c>
      <c r="J20" s="19" t="s">
        <v>246</v>
      </c>
      <c r="K20" s="19"/>
      <c r="L20" s="19" t="s">
        <v>247</v>
      </c>
      <c r="N20" s="45" t="s">
        <v>24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7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</row>
    <row r="21" ht="15.75" customHeight="1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</row>
    <row r="22" ht="15.75" customHeight="1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</row>
    <row r="23" ht="15.75" customHeight="1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8" t="s">
        <v>248</v>
      </c>
      <c r="V23" s="126"/>
      <c r="W23" s="126"/>
      <c r="X23" s="126"/>
      <c r="Y23" s="127"/>
      <c r="Z23" s="97"/>
      <c r="AA23" s="128" t="s">
        <v>249</v>
      </c>
      <c r="AI23" s="97"/>
      <c r="AJ23" s="97"/>
      <c r="AK23" s="97"/>
    </row>
    <row r="24" ht="15.75" customHeight="1">
      <c r="A24" s="124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V24" s="126"/>
      <c r="W24" s="126"/>
      <c r="X24" s="126"/>
      <c r="Y24" s="127"/>
      <c r="Z24" s="97"/>
      <c r="AI24" s="97"/>
      <c r="AJ24" s="97"/>
      <c r="AK24" s="97"/>
    </row>
    <row r="25" ht="15.75" customHeight="1">
      <c r="A25" s="124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9" t="s">
        <v>250</v>
      </c>
      <c r="O25" s="130"/>
      <c r="P25" s="130"/>
      <c r="Q25" s="130"/>
      <c r="R25" s="130"/>
      <c r="S25" s="130"/>
      <c r="T25" s="130"/>
      <c r="U25" s="131"/>
      <c r="V25" s="126"/>
      <c r="W25" s="126"/>
      <c r="X25" s="126"/>
      <c r="Y25" s="127"/>
      <c r="Z25" s="97"/>
      <c r="AA25" s="132" t="s">
        <v>251</v>
      </c>
      <c r="AB25" s="6"/>
      <c r="AC25" s="6"/>
      <c r="AD25" s="6"/>
      <c r="AE25" s="6"/>
      <c r="AF25" s="6"/>
      <c r="AG25" s="6"/>
      <c r="AH25" s="7"/>
      <c r="AI25" s="97"/>
      <c r="AJ25" s="97"/>
      <c r="AK25" s="97"/>
    </row>
    <row r="26" ht="72.0" customHeight="1">
      <c r="A26" s="124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" t="s">
        <v>3</v>
      </c>
      <c r="O26" s="13" t="s">
        <v>4</v>
      </c>
      <c r="P26" s="14" t="s">
        <v>5</v>
      </c>
      <c r="Q26" s="13" t="s">
        <v>6</v>
      </c>
      <c r="R26" s="13" t="s">
        <v>7</v>
      </c>
      <c r="S26" s="15" t="s">
        <v>9</v>
      </c>
      <c r="T26" s="133" t="s">
        <v>252</v>
      </c>
      <c r="U26" s="13" t="s">
        <v>14</v>
      </c>
      <c r="V26" s="126"/>
      <c r="W26" s="126"/>
      <c r="X26" s="126"/>
      <c r="Y26" s="127"/>
      <c r="Z26" s="97"/>
      <c r="AA26" s="12" t="s">
        <v>3</v>
      </c>
      <c r="AB26" s="13" t="s">
        <v>4</v>
      </c>
      <c r="AC26" s="14" t="s">
        <v>5</v>
      </c>
      <c r="AD26" s="13" t="s">
        <v>6</v>
      </c>
      <c r="AE26" s="13" t="s">
        <v>7</v>
      </c>
      <c r="AF26" s="15" t="s">
        <v>9</v>
      </c>
      <c r="AG26" s="133" t="s">
        <v>252</v>
      </c>
      <c r="AH26" s="13" t="s">
        <v>14</v>
      </c>
      <c r="AI26" s="97"/>
      <c r="AJ26" s="97"/>
      <c r="AK26" s="97"/>
    </row>
    <row r="27" ht="15.75" customHeight="1">
      <c r="A27" s="124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01" t="s">
        <v>253</v>
      </c>
      <c r="O27" s="9"/>
      <c r="P27" s="9"/>
      <c r="Q27" s="9"/>
      <c r="R27" s="9"/>
      <c r="S27" s="17"/>
      <c r="T27" s="9"/>
      <c r="U27" s="9"/>
      <c r="V27" s="126"/>
      <c r="W27" s="126"/>
      <c r="X27" s="126"/>
      <c r="Y27" s="127"/>
      <c r="Z27" s="97"/>
      <c r="AA27" s="101" t="s">
        <v>230</v>
      </c>
      <c r="AB27" s="9"/>
      <c r="AC27" s="9"/>
      <c r="AD27" s="9"/>
      <c r="AE27" s="9"/>
      <c r="AF27" s="17"/>
      <c r="AG27" s="9"/>
      <c r="AH27" s="9"/>
      <c r="AI27" s="97"/>
      <c r="AJ27" s="97"/>
      <c r="AK27" s="97"/>
    </row>
    <row r="28" ht="15.75" customHeight="1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O28" s="19"/>
      <c r="P28" s="20"/>
      <c r="Q28" s="102">
        <v>0.95</v>
      </c>
      <c r="R28" s="103">
        <v>0.013</v>
      </c>
      <c r="S28" s="102">
        <v>0.025</v>
      </c>
      <c r="T28" s="103">
        <v>0.007</v>
      </c>
      <c r="U28" s="103">
        <v>0.007</v>
      </c>
      <c r="V28" s="126"/>
      <c r="W28" s="126"/>
      <c r="X28" s="126"/>
      <c r="Y28" s="127"/>
      <c r="Z28" s="97"/>
      <c r="AA28" s="62"/>
      <c r="AB28" s="20"/>
      <c r="AC28" s="20"/>
      <c r="AD28" s="134">
        <v>0.9482435496983441</v>
      </c>
      <c r="AE28" s="134">
        <v>0.009088186213683624</v>
      </c>
      <c r="AF28" s="134">
        <v>0.02858243121817637</v>
      </c>
      <c r="AG28" s="134">
        <v>0.007393778614522271</v>
      </c>
      <c r="AH28" s="134">
        <v>0.00669205425527363</v>
      </c>
      <c r="AI28" s="97"/>
      <c r="AJ28" s="97"/>
      <c r="AK28" s="97"/>
    </row>
    <row r="29" ht="15.75" customHeight="1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05" t="s">
        <v>231</v>
      </c>
      <c r="O29" s="25"/>
      <c r="P29" s="25"/>
      <c r="Q29" s="25"/>
      <c r="R29" s="25"/>
      <c r="S29" s="25"/>
      <c r="T29" s="25"/>
      <c r="U29" s="25"/>
      <c r="V29" s="126"/>
      <c r="W29" s="126"/>
      <c r="X29" s="126"/>
      <c r="Y29" s="127"/>
      <c r="Z29" s="97"/>
      <c r="AA29" s="105" t="s">
        <v>231</v>
      </c>
      <c r="AB29" s="25"/>
      <c r="AC29" s="25"/>
      <c r="AD29" s="25"/>
      <c r="AE29" s="25"/>
      <c r="AF29" s="25"/>
      <c r="AG29" s="25"/>
      <c r="AH29" s="25"/>
      <c r="AI29" s="97"/>
      <c r="AJ29" s="97"/>
      <c r="AK29" s="97"/>
    </row>
    <row r="30" ht="15.75" customHeight="1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27" t="s">
        <v>17</v>
      </c>
      <c r="O30" s="21">
        <v>0.6738415166414241</v>
      </c>
      <c r="P30" s="50"/>
      <c r="Q30" s="21">
        <v>0.6399984283525205</v>
      </c>
      <c r="R30" s="21">
        <v>0.6724035608308605</v>
      </c>
      <c r="S30" s="21">
        <v>0.6479638009049774</v>
      </c>
      <c r="T30" s="21">
        <v>0.6374722838137472</v>
      </c>
      <c r="U30" s="21">
        <v>0.5630733944954128</v>
      </c>
      <c r="V30" s="126"/>
      <c r="W30" s="126"/>
      <c r="X30" s="126"/>
      <c r="Y30" s="127"/>
      <c r="Z30" s="97"/>
      <c r="AA30" s="20" t="s">
        <v>17</v>
      </c>
      <c r="AB30" s="134">
        <v>0.641025202173634</v>
      </c>
      <c r="AC30" s="135"/>
      <c r="AD30" s="134">
        <v>0.6402032362576372</v>
      </c>
      <c r="AE30" s="134">
        <v>0.608286252354049</v>
      </c>
      <c r="AF30" s="134">
        <v>0.6805389221556887</v>
      </c>
      <c r="AG30" s="134">
        <v>0.6805555555555556</v>
      </c>
      <c r="AH30" s="134">
        <v>0.5895140664961637</v>
      </c>
      <c r="AI30" s="97"/>
      <c r="AJ30" s="97"/>
      <c r="AK30" s="97"/>
    </row>
    <row r="31" ht="15.75" customHeight="1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27" t="s">
        <v>18</v>
      </c>
      <c r="O31" s="21">
        <v>0.2846463184439653</v>
      </c>
      <c r="P31" s="50"/>
      <c r="Q31" s="21">
        <v>0.31777926211150836</v>
      </c>
      <c r="R31" s="21">
        <v>0.2741839762611276</v>
      </c>
      <c r="S31" s="21">
        <v>0.3248868778280543</v>
      </c>
      <c r="T31" s="21">
        <v>0.35698447893569846</v>
      </c>
      <c r="U31" s="21">
        <v>0.32224770642201833</v>
      </c>
      <c r="V31" s="126"/>
      <c r="W31" s="126"/>
      <c r="X31" s="126"/>
      <c r="Y31" s="127"/>
      <c r="Z31" s="97"/>
      <c r="AA31" s="20" t="s">
        <v>18</v>
      </c>
      <c r="AB31" s="134">
        <v>0.31291771854007105</v>
      </c>
      <c r="AC31" s="135"/>
      <c r="AD31" s="134">
        <v>0.31284124649164763</v>
      </c>
      <c r="AE31" s="134">
        <v>0.2796610169491525</v>
      </c>
      <c r="AF31" s="134">
        <v>0.3077844311377245</v>
      </c>
      <c r="AG31" s="134">
        <v>0.36689814814814814</v>
      </c>
      <c r="AH31" s="134">
        <v>0.3312020460358056</v>
      </c>
      <c r="AI31" s="97"/>
      <c r="AJ31" s="97"/>
      <c r="AK31" s="97"/>
    </row>
    <row r="32" ht="15.75" customHeight="1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27" t="s">
        <v>19</v>
      </c>
      <c r="O32" s="21">
        <v>0.6044556191385704</v>
      </c>
      <c r="P32" s="50"/>
      <c r="Q32" s="21">
        <v>0.5885819810616478</v>
      </c>
      <c r="R32" s="21">
        <v>0.627299703264095</v>
      </c>
      <c r="S32" s="21">
        <v>0.6123680241327301</v>
      </c>
      <c r="T32" s="21">
        <v>0.5620842572062085</v>
      </c>
      <c r="U32" s="21">
        <v>0.6227064220183486</v>
      </c>
      <c r="V32" s="126"/>
      <c r="W32" s="126"/>
      <c r="X32" s="126"/>
      <c r="Y32" s="127"/>
      <c r="Z32" s="97"/>
      <c r="AA32" s="20" t="s">
        <v>19</v>
      </c>
      <c r="AB32" s="134">
        <v>0.5919729579393265</v>
      </c>
      <c r="AC32" s="135"/>
      <c r="AD32" s="134">
        <v>0.591370581280966</v>
      </c>
      <c r="AE32" s="134">
        <v>0.6120527306967984</v>
      </c>
      <c r="AF32" s="134">
        <v>0.6119760479041916</v>
      </c>
      <c r="AG32" s="134">
        <v>0.5625</v>
      </c>
      <c r="AH32" s="134">
        <v>0.5971867007672634</v>
      </c>
      <c r="AI32" s="97"/>
      <c r="AJ32" s="97"/>
      <c r="AK32" s="97"/>
    </row>
    <row r="33" ht="15.75" customHeight="1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27" t="s">
        <v>20</v>
      </c>
      <c r="O33" s="21">
        <v>0.11089806241746436</v>
      </c>
      <c r="P33" s="50"/>
      <c r="Q33" s="21">
        <v>0.09363875682684374</v>
      </c>
      <c r="R33" s="21">
        <v>0.09851632047477744</v>
      </c>
      <c r="S33" s="21">
        <v>0.06274509803921569</v>
      </c>
      <c r="T33" s="21">
        <v>0.08093126385809313</v>
      </c>
      <c r="U33" s="21">
        <v>0.05504587155963303</v>
      </c>
      <c r="V33" s="126"/>
      <c r="W33" s="126"/>
      <c r="X33" s="126"/>
      <c r="Y33" s="127"/>
      <c r="Z33" s="97"/>
      <c r="AA33" s="20" t="s">
        <v>20</v>
      </c>
      <c r="AB33" s="134">
        <v>0.09510932352060246</v>
      </c>
      <c r="AC33" s="135"/>
      <c r="AD33" s="134">
        <v>0.09578817222738635</v>
      </c>
      <c r="AE33" s="134">
        <v>0.10828625235404897</v>
      </c>
      <c r="AF33" s="134">
        <v>0.08023952095808383</v>
      </c>
      <c r="AG33" s="134">
        <v>0.07060185185185185</v>
      </c>
      <c r="AH33" s="134">
        <v>0.07161125319693094</v>
      </c>
      <c r="AI33" s="97"/>
      <c r="AJ33" s="97"/>
      <c r="AK33" s="97"/>
    </row>
    <row r="34" ht="15.75" customHeight="1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05" t="s">
        <v>233</v>
      </c>
      <c r="O34" s="30"/>
      <c r="P34" s="30"/>
      <c r="Q34" s="31"/>
      <c r="R34" s="31"/>
      <c r="S34" s="31"/>
      <c r="T34" s="31"/>
      <c r="U34" s="31"/>
      <c r="V34" s="126"/>
      <c r="W34" s="126"/>
      <c r="X34" s="126"/>
      <c r="Y34" s="127"/>
      <c r="Z34" s="97"/>
      <c r="AA34" s="105" t="s">
        <v>233</v>
      </c>
      <c r="AB34" s="31"/>
      <c r="AC34" s="31"/>
      <c r="AD34" s="31"/>
      <c r="AE34" s="31"/>
      <c r="AF34" s="31"/>
      <c r="AG34" s="31"/>
      <c r="AH34" s="31"/>
      <c r="AI34" s="97"/>
      <c r="AJ34" s="97"/>
      <c r="AK34" s="97"/>
    </row>
    <row r="35" ht="15.75" customHeight="1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20"/>
      <c r="O35" s="21">
        <v>0.5760820096543389</v>
      </c>
      <c r="P35" s="112"/>
      <c r="Q35" s="21">
        <v>0.9356852384282643</v>
      </c>
      <c r="R35" s="136">
        <v>0.01586499857538788</v>
      </c>
      <c r="S35" s="136">
        <v>0.0335301888258606</v>
      </c>
      <c r="T35" s="22">
        <v>0.007148962623358459</v>
      </c>
      <c r="U35" s="22">
        <v>0.007770611547128759</v>
      </c>
      <c r="V35" s="126"/>
      <c r="W35" s="126"/>
      <c r="X35" s="126"/>
      <c r="Y35" s="127"/>
      <c r="Z35" s="97"/>
      <c r="AA35" s="20"/>
      <c r="AB35" s="134">
        <v>0.38343245903042233</v>
      </c>
      <c r="AC35" s="50"/>
      <c r="AD35" s="134">
        <v>0.9271079766102754</v>
      </c>
      <c r="AE35" s="134">
        <v>0.013078605543900371</v>
      </c>
      <c r="AF35" s="134">
        <v>0.04258358255590769</v>
      </c>
      <c r="AG35" s="134">
        <v>0.008213185734053476</v>
      </c>
      <c r="AH35" s="134">
        <v>0.009016649555863053</v>
      </c>
      <c r="AI35" s="97"/>
      <c r="AJ35" s="97"/>
      <c r="AK35" s="97"/>
    </row>
    <row r="36" ht="15.75" customHeight="1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16" t="s">
        <v>234</v>
      </c>
      <c r="O36" s="117"/>
      <c r="P36" s="117"/>
      <c r="Q36" s="118"/>
      <c r="R36" s="118"/>
      <c r="S36" s="118"/>
      <c r="T36" s="118"/>
      <c r="U36" s="118"/>
      <c r="V36" s="126"/>
      <c r="W36" s="126"/>
      <c r="X36" s="126"/>
      <c r="Y36" s="127"/>
      <c r="Z36" s="97"/>
      <c r="AA36" s="116" t="s">
        <v>234</v>
      </c>
      <c r="AB36" s="25"/>
      <c r="AC36" s="25"/>
      <c r="AD36" s="118"/>
      <c r="AE36" s="118"/>
      <c r="AF36" s="118"/>
      <c r="AG36" s="118"/>
      <c r="AH36" s="118"/>
      <c r="AI36" s="97"/>
      <c r="AJ36" s="97"/>
      <c r="AK36" s="97"/>
    </row>
    <row r="37" ht="15.75" customHeight="1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20"/>
      <c r="P37" s="39"/>
      <c r="Q37" s="21">
        <v>0.567741935483871</v>
      </c>
      <c r="R37" s="21">
        <v>0.7270029673590505</v>
      </c>
      <c r="S37" s="21">
        <v>0.7809954751131222</v>
      </c>
      <c r="T37" s="21">
        <v>0.6119733924611973</v>
      </c>
      <c r="U37" s="21">
        <v>0.6880733944954128</v>
      </c>
      <c r="V37" s="126"/>
      <c r="W37" s="126"/>
      <c r="X37" s="126"/>
      <c r="Y37" s="127"/>
      <c r="Z37" s="97"/>
      <c r="AA37" s="20"/>
      <c r="AB37" s="62"/>
      <c r="AC37" s="33"/>
      <c r="AD37" s="134">
        <v>0.37488606315485484</v>
      </c>
      <c r="AE37" s="134">
        <v>0.551789077212806</v>
      </c>
      <c r="AF37" s="134">
        <v>0.5712574850299401</v>
      </c>
      <c r="AG37" s="134">
        <v>0.42592592592592593</v>
      </c>
      <c r="AH37" s="134">
        <v>0.5166240409207161</v>
      </c>
      <c r="AI37" s="97"/>
      <c r="AJ37" s="97"/>
      <c r="AK37" s="97"/>
    </row>
    <row r="38" ht="15.75" customHeight="1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05" t="s">
        <v>237</v>
      </c>
      <c r="O38" s="30"/>
      <c r="P38" s="30"/>
      <c r="Q38" s="31"/>
      <c r="R38" s="31"/>
      <c r="S38" s="31"/>
      <c r="T38" s="31"/>
      <c r="U38" s="31"/>
      <c r="V38" s="126"/>
      <c r="W38" s="126"/>
      <c r="X38" s="126"/>
      <c r="Y38" s="127"/>
      <c r="Z38" s="97"/>
      <c r="AA38" s="105" t="s">
        <v>237</v>
      </c>
      <c r="AB38" s="31"/>
      <c r="AC38" s="31"/>
      <c r="AD38" s="31"/>
      <c r="AE38" s="31"/>
      <c r="AF38" s="31"/>
      <c r="AG38" s="31"/>
      <c r="AH38" s="31"/>
      <c r="AI38" s="97"/>
      <c r="AJ38" s="97"/>
      <c r="AK38" s="97"/>
    </row>
    <row r="39" ht="15.75" customHeight="1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27" t="s">
        <v>17</v>
      </c>
      <c r="O39" s="21">
        <v>0.6119097572978993</v>
      </c>
      <c r="P39" s="21">
        <v>0.5231351794235858</v>
      </c>
      <c r="Q39" s="21">
        <v>0.5414216077502056</v>
      </c>
      <c r="R39" s="21">
        <v>0.7131509267431597</v>
      </c>
      <c r="S39" s="21">
        <v>0.7830540037243948</v>
      </c>
      <c r="T39" s="21">
        <v>0.5826086956521739</v>
      </c>
      <c r="U39" s="21">
        <v>0.6680244399185336</v>
      </c>
      <c r="V39" s="126"/>
      <c r="W39" s="126"/>
      <c r="X39" s="126"/>
      <c r="Y39" s="127"/>
      <c r="Z39" s="97"/>
      <c r="AA39" s="20" t="s">
        <v>17</v>
      </c>
      <c r="AB39" s="134">
        <v>0.6052983975360443</v>
      </c>
      <c r="AC39" s="134">
        <v>0.36206229057364464</v>
      </c>
      <c r="AD39" s="134">
        <v>0.353106189825061</v>
      </c>
      <c r="AE39" s="134">
        <v>0.5294117647058824</v>
      </c>
      <c r="AF39" s="134">
        <v>0.5525736911570611</v>
      </c>
      <c r="AG39" s="134">
        <v>0.4302721088435374</v>
      </c>
      <c r="AH39" s="134">
        <v>0.4793926247288503</v>
      </c>
      <c r="AI39" s="97"/>
      <c r="AJ39" s="97"/>
      <c r="AK39" s="97"/>
    </row>
    <row r="40" ht="15.75" customHeight="1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27" t="s">
        <v>18</v>
      </c>
      <c r="O40" s="21">
        <v>0.4842127075400834</v>
      </c>
      <c r="P40" s="21">
        <v>0.9799748374921368</v>
      </c>
      <c r="Q40" s="21">
        <v>0.8751452805460076</v>
      </c>
      <c r="R40" s="21">
        <v>0.9523809523809523</v>
      </c>
      <c r="S40" s="21">
        <v>0.9442896935933147</v>
      </c>
      <c r="T40" s="21">
        <v>0.8850931677018633</v>
      </c>
      <c r="U40" s="21">
        <v>0.9110320284697508</v>
      </c>
      <c r="V40" s="126"/>
      <c r="W40" s="126"/>
      <c r="X40" s="126"/>
      <c r="Y40" s="127"/>
      <c r="Z40" s="97"/>
      <c r="AA40" s="20" t="s">
        <v>18</v>
      </c>
      <c r="AB40" s="134">
        <v>0.561442663928938</v>
      </c>
      <c r="AC40" s="134">
        <v>0.6879614942843079</v>
      </c>
      <c r="AD40" s="134">
        <v>0.6808596567142651</v>
      </c>
      <c r="AE40" s="134">
        <v>0.8888888888888888</v>
      </c>
      <c r="AF40" s="134">
        <v>0.8443579766536965</v>
      </c>
      <c r="AG40" s="134">
        <v>0.7066246056782335</v>
      </c>
      <c r="AH40" s="134">
        <v>0.7644787644787645</v>
      </c>
      <c r="AI40" s="97"/>
      <c r="AJ40" s="97"/>
      <c r="AK40" s="97"/>
    </row>
    <row r="41" ht="15.75" customHeight="1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27" t="s">
        <v>19</v>
      </c>
      <c r="O41" s="21">
        <v>0.4933431761079597</v>
      </c>
      <c r="P41" s="21">
        <v>0.4701852697581989</v>
      </c>
      <c r="Q41" s="21">
        <v>0.47060080106809077</v>
      </c>
      <c r="R41" s="21">
        <v>0.7142857142857143</v>
      </c>
      <c r="S41" s="21">
        <v>0.7394088669950739</v>
      </c>
      <c r="T41" s="21">
        <v>0.4990138067061144</v>
      </c>
      <c r="U41" s="21">
        <v>0.6187845303867403</v>
      </c>
      <c r="V41" s="126"/>
      <c r="W41" s="126"/>
      <c r="X41" s="126"/>
      <c r="Y41" s="127"/>
      <c r="Z41" s="97"/>
      <c r="AA41" s="20" t="s">
        <v>19</v>
      </c>
      <c r="AB41" s="134">
        <v>0.4238941213230371</v>
      </c>
      <c r="AC41" s="134">
        <v>0.27456451029996387</v>
      </c>
      <c r="AD41" s="134">
        <v>0.264757050421194</v>
      </c>
      <c r="AE41" s="134">
        <v>0.47846153846153844</v>
      </c>
      <c r="AF41" s="134">
        <v>0.4843444227005871</v>
      </c>
      <c r="AG41" s="134">
        <v>0.29012345679012347</v>
      </c>
      <c r="AH41" s="134">
        <v>0.43254817987152033</v>
      </c>
      <c r="AI41" s="97"/>
      <c r="AJ41" s="97"/>
      <c r="AK41" s="97"/>
    </row>
    <row r="42" ht="15.75" customHeight="1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27" t="s">
        <v>20</v>
      </c>
      <c r="O42" s="21">
        <v>0.022444116351956898</v>
      </c>
      <c r="P42" s="21">
        <v>0.11659041980624327</v>
      </c>
      <c r="Q42" s="21">
        <v>0.13511245384357168</v>
      </c>
      <c r="R42" s="21">
        <v>0.18072289156626506</v>
      </c>
      <c r="S42" s="21">
        <v>0.34134615384615385</v>
      </c>
      <c r="T42" s="21">
        <v>0.1917808219178082</v>
      </c>
      <c r="U42" s="21">
        <v>0.16666666666666666</v>
      </c>
      <c r="V42" s="126"/>
      <c r="W42" s="126"/>
      <c r="X42" s="126"/>
      <c r="Y42" s="127"/>
      <c r="Z42" s="97"/>
      <c r="AA42" s="20" t="s">
        <v>20</v>
      </c>
      <c r="AB42" s="134">
        <v>0.014663214748024818</v>
      </c>
      <c r="AC42" s="134">
        <v>0.059114630196149</v>
      </c>
      <c r="AD42" s="134">
        <v>0.05549274543056341</v>
      </c>
      <c r="AE42" s="134">
        <v>0.09565217391304348</v>
      </c>
      <c r="AF42" s="134">
        <v>0.1865671641791045</v>
      </c>
      <c r="AG42" s="134">
        <v>0.04918032786885246</v>
      </c>
      <c r="AH42" s="134">
        <v>0.07142857142857142</v>
      </c>
      <c r="AI42" s="97"/>
      <c r="AJ42" s="97"/>
      <c r="AK42" s="97"/>
    </row>
    <row r="43" ht="15.75" customHeight="1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37" t="s">
        <v>254</v>
      </c>
      <c r="O43" s="6"/>
      <c r="P43" s="6"/>
      <c r="Q43" s="6"/>
      <c r="R43" s="6"/>
      <c r="S43" s="6"/>
      <c r="T43" s="6"/>
      <c r="U43" s="6"/>
      <c r="V43" s="126"/>
      <c r="W43" s="126"/>
      <c r="X43" s="126"/>
      <c r="Y43" s="127"/>
      <c r="Z43" s="97"/>
      <c r="AA43" s="137" t="s">
        <v>254</v>
      </c>
      <c r="AB43" s="6"/>
      <c r="AC43" s="6"/>
      <c r="AD43" s="6"/>
      <c r="AE43" s="6"/>
      <c r="AF43" s="6"/>
      <c r="AG43" s="6"/>
      <c r="AH43" s="7"/>
      <c r="AI43" s="97"/>
      <c r="AJ43" s="97"/>
      <c r="AK43" s="97"/>
    </row>
    <row r="44" ht="15.75" customHeight="1">
      <c r="A44" s="124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</row>
    <row r="45" ht="15.75" customHeight="1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</row>
    <row r="46" ht="15.75" customHeight="1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</row>
    <row r="47" ht="15.75" customHeight="1">
      <c r="A47" s="19" t="s">
        <v>18</v>
      </c>
      <c r="B47" s="19"/>
      <c r="C47" s="19" t="s">
        <v>29</v>
      </c>
      <c r="D47" s="19" t="s">
        <v>30</v>
      </c>
      <c r="E47" s="19" t="s">
        <v>255</v>
      </c>
      <c r="F47" s="19" t="s">
        <v>256</v>
      </c>
      <c r="G47" s="19" t="s">
        <v>257</v>
      </c>
      <c r="H47" s="19" t="s">
        <v>258</v>
      </c>
      <c r="I47" s="19" t="s">
        <v>259</v>
      </c>
      <c r="J47" s="19" t="s">
        <v>260</v>
      </c>
      <c r="K47" s="19"/>
      <c r="L47" s="19" t="s">
        <v>261</v>
      </c>
      <c r="M47" s="95" t="s">
        <v>216</v>
      </c>
      <c r="N47" s="138" t="s">
        <v>262</v>
      </c>
      <c r="O47" s="6"/>
      <c r="P47" s="6"/>
      <c r="Q47" s="6"/>
      <c r="R47" s="6"/>
      <c r="S47" s="6"/>
      <c r="T47" s="6"/>
      <c r="U47" s="6"/>
      <c r="V47" s="6"/>
      <c r="W47" s="6"/>
      <c r="X47" s="6"/>
      <c r="Y47" s="127"/>
      <c r="Z47" s="97"/>
      <c r="AA47" s="138" t="s">
        <v>263</v>
      </c>
      <c r="AB47" s="6"/>
      <c r="AC47" s="6"/>
      <c r="AD47" s="6"/>
      <c r="AE47" s="6"/>
      <c r="AF47" s="6"/>
      <c r="AG47" s="6"/>
      <c r="AH47" s="7"/>
      <c r="AI47" s="97"/>
      <c r="AJ47" s="97"/>
      <c r="AK47" s="97"/>
    </row>
    <row r="48" ht="15.75" customHeight="1">
      <c r="A48" s="19" t="s">
        <v>19</v>
      </c>
      <c r="B48" s="19"/>
      <c r="C48" s="19" t="s">
        <v>264</v>
      </c>
      <c r="D48" s="19" t="s">
        <v>47</v>
      </c>
      <c r="E48" s="19" t="s">
        <v>265</v>
      </c>
      <c r="F48" s="19" t="s">
        <v>46</v>
      </c>
      <c r="G48" s="19" t="s">
        <v>243</v>
      </c>
      <c r="H48" s="19" t="s">
        <v>266</v>
      </c>
      <c r="I48" s="19" t="s">
        <v>267</v>
      </c>
      <c r="J48" s="19" t="s">
        <v>268</v>
      </c>
      <c r="K48" s="19"/>
      <c r="L48" s="19" t="s">
        <v>267</v>
      </c>
      <c r="N48" s="9"/>
      <c r="O48" s="9"/>
      <c r="P48" s="9"/>
      <c r="Q48" s="9"/>
      <c r="R48" s="9"/>
      <c r="S48" s="9"/>
      <c r="T48" s="10" t="s">
        <v>2</v>
      </c>
      <c r="U48" s="6"/>
      <c r="V48" s="6"/>
      <c r="W48" s="6"/>
      <c r="X48" s="7"/>
      <c r="Y48" s="90"/>
      <c r="Z48" s="98"/>
      <c r="AI48" s="139"/>
      <c r="AJ48" s="139"/>
      <c r="AK48" s="139"/>
    </row>
    <row r="49" ht="58.5" customHeight="1">
      <c r="A49" s="19" t="s">
        <v>20</v>
      </c>
      <c r="B49" s="19"/>
      <c r="C49" s="19" t="s">
        <v>51</v>
      </c>
      <c r="D49" s="19" t="s">
        <v>51</v>
      </c>
      <c r="E49" s="19" t="s">
        <v>269</v>
      </c>
      <c r="F49" s="19" t="s">
        <v>269</v>
      </c>
      <c r="G49" s="19" t="s">
        <v>270</v>
      </c>
      <c r="H49" s="19">
        <v>0.0</v>
      </c>
      <c r="I49" s="19" t="s">
        <v>271</v>
      </c>
      <c r="J49" s="19" t="s">
        <v>272</v>
      </c>
      <c r="K49" s="19"/>
      <c r="L49" s="19" t="s">
        <v>273</v>
      </c>
      <c r="N49" s="48"/>
      <c r="O49" s="15" t="s">
        <v>26</v>
      </c>
      <c r="P49" s="13" t="s">
        <v>27</v>
      </c>
      <c r="Q49" s="13" t="s">
        <v>6</v>
      </c>
      <c r="R49" s="13" t="s">
        <v>7</v>
      </c>
      <c r="S49" s="15" t="s">
        <v>9</v>
      </c>
      <c r="T49" s="140" t="s">
        <v>8</v>
      </c>
      <c r="U49" s="15" t="s">
        <v>10</v>
      </c>
      <c r="V49" s="15" t="s">
        <v>11</v>
      </c>
      <c r="W49" s="15" t="s">
        <v>12</v>
      </c>
      <c r="X49" s="13" t="s">
        <v>14</v>
      </c>
      <c r="Z49" s="100"/>
      <c r="AA49" s="82"/>
      <c r="AB49" s="15" t="s">
        <v>26</v>
      </c>
      <c r="AC49" s="13" t="s">
        <v>27</v>
      </c>
      <c r="AD49" s="13" t="s">
        <v>6</v>
      </c>
      <c r="AE49" s="13" t="s">
        <v>7</v>
      </c>
      <c r="AF49" s="15" t="s">
        <v>9</v>
      </c>
      <c r="AG49" s="141"/>
      <c r="AH49" s="13" t="s">
        <v>14</v>
      </c>
      <c r="AI49" s="142"/>
      <c r="AJ49" s="142"/>
      <c r="AK49" s="142"/>
    </row>
    <row r="50" ht="15.75" customHeight="1">
      <c r="A50" s="19" t="s">
        <v>59</v>
      </c>
      <c r="B50" s="19"/>
      <c r="C50" s="19" t="s">
        <v>274</v>
      </c>
      <c r="D50" s="19" t="s">
        <v>241</v>
      </c>
      <c r="E50" s="19" t="s">
        <v>275</v>
      </c>
      <c r="F50" s="19" t="s">
        <v>242</v>
      </c>
      <c r="G50" s="19" t="s">
        <v>276</v>
      </c>
      <c r="H50" s="19" t="s">
        <v>244</v>
      </c>
      <c r="I50" s="19" t="s">
        <v>245</v>
      </c>
      <c r="J50" s="19" t="s">
        <v>246</v>
      </c>
      <c r="K50" s="19"/>
      <c r="L50" s="19" t="s">
        <v>257</v>
      </c>
      <c r="N50" s="24" t="s">
        <v>28</v>
      </c>
      <c r="O50" s="26"/>
      <c r="P50" s="25"/>
      <c r="Q50" s="25"/>
      <c r="R50" s="25"/>
      <c r="S50" s="25"/>
      <c r="T50" s="26"/>
      <c r="U50" s="26"/>
      <c r="V50" s="26"/>
      <c r="W50" s="26"/>
      <c r="X50" s="25"/>
      <c r="Z50" s="106"/>
      <c r="AA50" s="143" t="s">
        <v>240</v>
      </c>
      <c r="AB50" s="88"/>
      <c r="AC50" s="57"/>
      <c r="AD50" s="57"/>
      <c r="AE50" s="57"/>
      <c r="AF50" s="57"/>
      <c r="AG50" s="57"/>
      <c r="AH50" s="57"/>
      <c r="AI50" s="124"/>
      <c r="AJ50" s="124"/>
      <c r="AK50" s="124"/>
    </row>
    <row r="51" ht="15.75" customHeight="1">
      <c r="A51" s="19"/>
      <c r="N51" s="20" t="s">
        <v>17</v>
      </c>
      <c r="O51" s="28"/>
      <c r="P51" s="50" t="s">
        <v>241</v>
      </c>
      <c r="Q51" s="50" t="s">
        <v>241</v>
      </c>
      <c r="R51" s="50" t="s">
        <v>32</v>
      </c>
      <c r="S51" s="50" t="s">
        <v>242</v>
      </c>
      <c r="T51" s="28" t="s">
        <v>243</v>
      </c>
      <c r="U51" s="28" t="s">
        <v>244</v>
      </c>
      <c r="V51" s="28" t="s">
        <v>245</v>
      </c>
      <c r="W51" s="28" t="s">
        <v>246</v>
      </c>
      <c r="X51" s="50" t="s">
        <v>247</v>
      </c>
      <c r="Z51" s="106"/>
      <c r="AA51" s="144" t="s">
        <v>17</v>
      </c>
      <c r="AB51" s="145"/>
      <c r="AC51" s="60" t="s">
        <v>60</v>
      </c>
      <c r="AD51" s="60" t="s">
        <v>60</v>
      </c>
      <c r="AE51" s="60" t="s">
        <v>277</v>
      </c>
      <c r="AF51" s="60" t="s">
        <v>278</v>
      </c>
      <c r="AG51" s="60"/>
      <c r="AH51" s="60" t="s">
        <v>261</v>
      </c>
      <c r="AI51" s="124"/>
      <c r="AJ51" s="124"/>
      <c r="AK51" s="124"/>
    </row>
    <row r="52" ht="15.75" customHeight="1">
      <c r="A52" s="19" t="s">
        <v>279</v>
      </c>
      <c r="N52" s="20" t="s">
        <v>38</v>
      </c>
      <c r="O52" s="28">
        <v>60.0</v>
      </c>
      <c r="P52" s="50" t="s">
        <v>29</v>
      </c>
      <c r="Q52" s="50" t="s">
        <v>30</v>
      </c>
      <c r="R52" s="50" t="s">
        <v>255</v>
      </c>
      <c r="S52" s="50" t="s">
        <v>256</v>
      </c>
      <c r="T52" s="28" t="s">
        <v>257</v>
      </c>
      <c r="U52" s="28" t="s">
        <v>258</v>
      </c>
      <c r="V52" s="28" t="s">
        <v>259</v>
      </c>
      <c r="W52" s="28" t="s">
        <v>260</v>
      </c>
      <c r="X52" s="50" t="s">
        <v>261</v>
      </c>
      <c r="Z52" s="106"/>
      <c r="AA52" s="144" t="s">
        <v>18</v>
      </c>
      <c r="AB52" s="146">
        <v>60.0</v>
      </c>
      <c r="AC52" s="60" t="s">
        <v>280</v>
      </c>
      <c r="AD52" s="60" t="s">
        <v>42</v>
      </c>
      <c r="AE52" s="60" t="s">
        <v>29</v>
      </c>
      <c r="AF52" s="60" t="s">
        <v>63</v>
      </c>
      <c r="AG52" s="60"/>
      <c r="AH52" s="60" t="s">
        <v>281</v>
      </c>
      <c r="AI52" s="147"/>
      <c r="AJ52" s="147"/>
      <c r="AK52" s="147"/>
    </row>
    <row r="53" ht="15.75" customHeight="1">
      <c r="A53" s="19" t="s">
        <v>17</v>
      </c>
      <c r="B53" s="19"/>
      <c r="C53" s="19" t="s">
        <v>282</v>
      </c>
      <c r="D53" s="19" t="s">
        <v>282</v>
      </c>
      <c r="E53" s="19" t="s">
        <v>283</v>
      </c>
      <c r="F53" s="19" t="s">
        <v>284</v>
      </c>
      <c r="G53" s="19" t="s">
        <v>285</v>
      </c>
      <c r="H53" s="19" t="s">
        <v>286</v>
      </c>
      <c r="I53" s="19" t="s">
        <v>282</v>
      </c>
      <c r="J53" s="19" t="s">
        <v>287</v>
      </c>
      <c r="K53" s="19"/>
      <c r="L53" s="19" t="s">
        <v>288</v>
      </c>
      <c r="N53" s="20" t="s">
        <v>19</v>
      </c>
      <c r="O53" s="28">
        <v>75.0</v>
      </c>
      <c r="P53" s="50" t="s">
        <v>264</v>
      </c>
      <c r="Q53" s="50" t="s">
        <v>47</v>
      </c>
      <c r="R53" s="50" t="s">
        <v>265</v>
      </c>
      <c r="S53" s="50" t="s">
        <v>46</v>
      </c>
      <c r="T53" s="28" t="s">
        <v>243</v>
      </c>
      <c r="U53" s="28" t="s">
        <v>266</v>
      </c>
      <c r="V53" s="28" t="s">
        <v>267</v>
      </c>
      <c r="W53" s="28" t="s">
        <v>268</v>
      </c>
      <c r="X53" s="50" t="s">
        <v>267</v>
      </c>
      <c r="Z53" s="106"/>
      <c r="AA53" s="144" t="s">
        <v>19</v>
      </c>
      <c r="AB53" s="146">
        <v>75.0</v>
      </c>
      <c r="AC53" s="60" t="s">
        <v>45</v>
      </c>
      <c r="AD53" s="60" t="s">
        <v>45</v>
      </c>
      <c r="AE53" s="60" t="s">
        <v>49</v>
      </c>
      <c r="AF53" s="60" t="s">
        <v>289</v>
      </c>
      <c r="AG53" s="60"/>
      <c r="AH53" s="60" t="s">
        <v>289</v>
      </c>
      <c r="AI53" s="147"/>
      <c r="AJ53" s="147"/>
      <c r="AK53" s="147"/>
    </row>
    <row r="54" ht="15.75" customHeight="1">
      <c r="A54" s="19" t="s">
        <v>18</v>
      </c>
      <c r="B54" s="19"/>
      <c r="C54" s="19" t="s">
        <v>290</v>
      </c>
      <c r="D54" s="19" t="s">
        <v>290</v>
      </c>
      <c r="E54" s="19" t="s">
        <v>291</v>
      </c>
      <c r="F54" s="19" t="s">
        <v>292</v>
      </c>
      <c r="G54" s="19" t="s">
        <v>293</v>
      </c>
      <c r="H54" s="19" t="s">
        <v>294</v>
      </c>
      <c r="I54" s="19" t="s">
        <v>295</v>
      </c>
      <c r="J54" s="19" t="s">
        <v>296</v>
      </c>
      <c r="K54" s="19"/>
      <c r="L54" s="19" t="s">
        <v>297</v>
      </c>
      <c r="N54" s="20" t="s">
        <v>20</v>
      </c>
      <c r="O54" s="28">
        <v>90.0</v>
      </c>
      <c r="P54" s="50" t="s">
        <v>51</v>
      </c>
      <c r="Q54" s="50" t="s">
        <v>51</v>
      </c>
      <c r="R54" s="50" t="s">
        <v>269</v>
      </c>
      <c r="S54" s="50" t="s">
        <v>269</v>
      </c>
      <c r="T54" s="28" t="s">
        <v>270</v>
      </c>
      <c r="U54" s="28">
        <v>0.0</v>
      </c>
      <c r="V54" s="28" t="s">
        <v>271</v>
      </c>
      <c r="W54" s="28" t="s">
        <v>272</v>
      </c>
      <c r="X54" s="50" t="s">
        <v>273</v>
      </c>
      <c r="Z54" s="106"/>
      <c r="AA54" s="144" t="s">
        <v>20</v>
      </c>
      <c r="AB54" s="146">
        <v>90.0</v>
      </c>
      <c r="AC54" s="60" t="s">
        <v>52</v>
      </c>
      <c r="AD54" s="60" t="s">
        <v>298</v>
      </c>
      <c r="AE54" s="60" t="s">
        <v>58</v>
      </c>
      <c r="AF54" s="60" t="s">
        <v>269</v>
      </c>
      <c r="AG54" s="60"/>
      <c r="AH54" s="60" t="s">
        <v>299</v>
      </c>
      <c r="AI54" s="147"/>
      <c r="AJ54" s="147"/>
      <c r="AK54" s="147"/>
    </row>
    <row r="55" ht="15.75" customHeight="1">
      <c r="A55" s="19" t="s">
        <v>19</v>
      </c>
      <c r="B55" s="19"/>
      <c r="C55" s="19" t="s">
        <v>300</v>
      </c>
      <c r="D55" s="19" t="s">
        <v>300</v>
      </c>
      <c r="E55" s="19" t="s">
        <v>301</v>
      </c>
      <c r="F55" s="19" t="s">
        <v>301</v>
      </c>
      <c r="G55" s="19" t="s">
        <v>302</v>
      </c>
      <c r="H55" s="19" t="s">
        <v>69</v>
      </c>
      <c r="I55" s="19" t="s">
        <v>303</v>
      </c>
      <c r="J55" s="19" t="s">
        <v>304</v>
      </c>
      <c r="K55" s="19"/>
      <c r="L55" s="19" t="s">
        <v>303</v>
      </c>
      <c r="N55" s="20" t="s">
        <v>59</v>
      </c>
      <c r="O55" s="28"/>
      <c r="P55" s="50" t="s">
        <v>274</v>
      </c>
      <c r="Q55" s="50" t="s">
        <v>241</v>
      </c>
      <c r="R55" s="50" t="s">
        <v>275</v>
      </c>
      <c r="S55" s="50" t="s">
        <v>242</v>
      </c>
      <c r="T55" s="28" t="s">
        <v>276</v>
      </c>
      <c r="U55" s="28" t="s">
        <v>244</v>
      </c>
      <c r="V55" s="28" t="s">
        <v>245</v>
      </c>
      <c r="W55" s="28" t="s">
        <v>246</v>
      </c>
      <c r="X55" s="50" t="s">
        <v>257</v>
      </c>
      <c r="Z55" s="106"/>
      <c r="AA55" s="144" t="s">
        <v>59</v>
      </c>
      <c r="AB55" s="62"/>
      <c r="AC55" s="60" t="s">
        <v>29</v>
      </c>
      <c r="AD55" s="60" t="s">
        <v>29</v>
      </c>
      <c r="AE55" s="60" t="s">
        <v>277</v>
      </c>
      <c r="AF55" s="60" t="s">
        <v>278</v>
      </c>
      <c r="AG55" s="60"/>
      <c r="AH55" s="60" t="s">
        <v>305</v>
      </c>
      <c r="AI55" s="147"/>
      <c r="AJ55" s="147"/>
      <c r="AK55" s="147"/>
    </row>
    <row r="56" ht="15.75" customHeight="1">
      <c r="A56" s="19" t="s">
        <v>20</v>
      </c>
      <c r="B56" s="19"/>
      <c r="C56" s="19" t="s">
        <v>88</v>
      </c>
      <c r="D56" s="19" t="s">
        <v>88</v>
      </c>
      <c r="E56" s="19" t="s">
        <v>306</v>
      </c>
      <c r="F56" s="19" t="s">
        <v>307</v>
      </c>
      <c r="G56" s="19" t="s">
        <v>308</v>
      </c>
      <c r="H56" s="19" t="s">
        <v>309</v>
      </c>
      <c r="I56" s="19" t="s">
        <v>310</v>
      </c>
      <c r="J56" s="19" t="s">
        <v>311</v>
      </c>
      <c r="K56" s="19"/>
      <c r="L56" s="19" t="s">
        <v>312</v>
      </c>
      <c r="N56" s="51" t="s">
        <v>64</v>
      </c>
      <c r="O56" s="52"/>
      <c r="P56" s="53"/>
      <c r="Q56" s="53"/>
      <c r="R56" s="53"/>
      <c r="S56" s="53"/>
      <c r="T56" s="52"/>
      <c r="U56" s="52"/>
      <c r="V56" s="52"/>
      <c r="W56" s="52"/>
      <c r="X56" s="53"/>
      <c r="Y56" s="124"/>
      <c r="Z56" s="106"/>
      <c r="AA56" s="148" t="s">
        <v>108</v>
      </c>
      <c r="AB56" s="82"/>
      <c r="AC56" s="29"/>
      <c r="AD56" s="29"/>
      <c r="AE56" s="29"/>
      <c r="AF56" s="29"/>
      <c r="AG56" s="29"/>
      <c r="AH56" s="29"/>
      <c r="AI56" s="147"/>
      <c r="AJ56" s="147"/>
      <c r="AK56" s="147"/>
    </row>
    <row r="57" ht="15.75" customHeight="1">
      <c r="A57" s="19" t="s">
        <v>59</v>
      </c>
      <c r="B57" s="19"/>
      <c r="C57" s="19" t="s">
        <v>282</v>
      </c>
      <c r="D57" s="19" t="s">
        <v>282</v>
      </c>
      <c r="E57" s="19" t="s">
        <v>283</v>
      </c>
      <c r="F57" s="19" t="s">
        <v>284</v>
      </c>
      <c r="G57" s="19" t="s">
        <v>313</v>
      </c>
      <c r="H57" s="19" t="s">
        <v>65</v>
      </c>
      <c r="I57" s="19" t="s">
        <v>314</v>
      </c>
      <c r="J57" s="19" t="s">
        <v>315</v>
      </c>
      <c r="K57" s="19"/>
      <c r="L57" s="19" t="s">
        <v>282</v>
      </c>
      <c r="N57" s="20" t="s">
        <v>17</v>
      </c>
      <c r="O57" s="28"/>
      <c r="P57" s="50" t="s">
        <v>282</v>
      </c>
      <c r="Q57" s="50" t="s">
        <v>282</v>
      </c>
      <c r="R57" s="50" t="s">
        <v>283</v>
      </c>
      <c r="S57" s="50" t="s">
        <v>284</v>
      </c>
      <c r="T57" s="28" t="s">
        <v>285</v>
      </c>
      <c r="U57" s="28" t="s">
        <v>286</v>
      </c>
      <c r="V57" s="28" t="s">
        <v>282</v>
      </c>
      <c r="W57" s="28" t="s">
        <v>287</v>
      </c>
      <c r="X57" s="50" t="s">
        <v>288</v>
      </c>
      <c r="Y57" s="124"/>
      <c r="Z57" s="106"/>
      <c r="AA57" s="144" t="s">
        <v>17</v>
      </c>
      <c r="AB57" s="149"/>
      <c r="AC57" s="60" t="s">
        <v>316</v>
      </c>
      <c r="AD57" s="60" t="s">
        <v>316</v>
      </c>
      <c r="AE57" s="60" t="s">
        <v>89</v>
      </c>
      <c r="AF57" s="60" t="s">
        <v>68</v>
      </c>
      <c r="AG57" s="60"/>
      <c r="AH57" s="60" t="s">
        <v>83</v>
      </c>
      <c r="AI57" s="124"/>
      <c r="AJ57" s="124"/>
      <c r="AK57" s="124"/>
    </row>
    <row r="58" ht="15.75" customHeight="1">
      <c r="A58" s="19" t="s">
        <v>317</v>
      </c>
      <c r="N58" s="20" t="s">
        <v>18</v>
      </c>
      <c r="O58" s="28">
        <v>60.0</v>
      </c>
      <c r="P58" s="50" t="s">
        <v>290</v>
      </c>
      <c r="Q58" s="50" t="s">
        <v>290</v>
      </c>
      <c r="R58" s="50" t="s">
        <v>291</v>
      </c>
      <c r="S58" s="50" t="s">
        <v>292</v>
      </c>
      <c r="T58" s="28" t="s">
        <v>293</v>
      </c>
      <c r="U58" s="28" t="s">
        <v>294</v>
      </c>
      <c r="V58" s="28" t="s">
        <v>295</v>
      </c>
      <c r="W58" s="28" t="s">
        <v>296</v>
      </c>
      <c r="X58" s="50" t="s">
        <v>297</v>
      </c>
      <c r="Y58" s="124"/>
      <c r="Z58" s="106"/>
      <c r="AA58" s="144" t="s">
        <v>18</v>
      </c>
      <c r="AB58" s="150">
        <v>60.0</v>
      </c>
      <c r="AC58" s="60" t="s">
        <v>75</v>
      </c>
      <c r="AD58" s="60" t="s">
        <v>75</v>
      </c>
      <c r="AE58" s="60" t="s">
        <v>292</v>
      </c>
      <c r="AF58" s="60" t="s">
        <v>75</v>
      </c>
      <c r="AG58" s="60"/>
      <c r="AH58" s="60" t="s">
        <v>75</v>
      </c>
      <c r="AI58" s="147"/>
      <c r="AJ58" s="147"/>
      <c r="AK58" s="147"/>
    </row>
    <row r="59" ht="15.75" customHeight="1">
      <c r="A59" s="19" t="s">
        <v>94</v>
      </c>
      <c r="N59" s="20" t="s">
        <v>19</v>
      </c>
      <c r="O59" s="28">
        <v>75.0</v>
      </c>
      <c r="P59" s="50" t="s">
        <v>300</v>
      </c>
      <c r="Q59" s="50" t="s">
        <v>300</v>
      </c>
      <c r="R59" s="50" t="s">
        <v>301</v>
      </c>
      <c r="S59" s="50" t="s">
        <v>301</v>
      </c>
      <c r="T59" s="28" t="s">
        <v>302</v>
      </c>
      <c r="U59" s="28" t="s">
        <v>69</v>
      </c>
      <c r="V59" s="28" t="s">
        <v>303</v>
      </c>
      <c r="W59" s="28" t="s">
        <v>304</v>
      </c>
      <c r="X59" s="50" t="s">
        <v>303</v>
      </c>
      <c r="Y59" s="124"/>
      <c r="Z59" s="106"/>
      <c r="AA59" s="144" t="s">
        <v>19</v>
      </c>
      <c r="AB59" s="150">
        <v>75.0</v>
      </c>
      <c r="AC59" s="60" t="s">
        <v>318</v>
      </c>
      <c r="AD59" s="60" t="s">
        <v>318</v>
      </c>
      <c r="AE59" s="60" t="s">
        <v>303</v>
      </c>
      <c r="AF59" s="60" t="s">
        <v>69</v>
      </c>
      <c r="AG59" s="60"/>
      <c r="AH59" s="60" t="s">
        <v>319</v>
      </c>
      <c r="AI59" s="147"/>
      <c r="AJ59" s="147"/>
      <c r="AK59" s="147"/>
    </row>
    <row r="60" ht="15.75" customHeight="1">
      <c r="A60" s="19" t="s">
        <v>17</v>
      </c>
      <c r="B60" s="19"/>
      <c r="C60" s="19" t="s">
        <v>320</v>
      </c>
      <c r="D60" s="19" t="s">
        <v>320</v>
      </c>
      <c r="E60" s="19" t="s">
        <v>321</v>
      </c>
      <c r="F60" s="19" t="s">
        <v>320</v>
      </c>
      <c r="G60" s="19" t="s">
        <v>322</v>
      </c>
      <c r="H60" s="19" t="s">
        <v>103</v>
      </c>
      <c r="I60" s="19" t="s">
        <v>320</v>
      </c>
      <c r="J60" s="19" t="s">
        <v>107</v>
      </c>
      <c r="K60" s="19"/>
      <c r="L60" s="19" t="s">
        <v>320</v>
      </c>
      <c r="N60" s="20" t="s">
        <v>20</v>
      </c>
      <c r="O60" s="28">
        <v>90.0</v>
      </c>
      <c r="P60" s="50" t="s">
        <v>88</v>
      </c>
      <c r="Q60" s="50" t="s">
        <v>88</v>
      </c>
      <c r="R60" s="50" t="s">
        <v>306</v>
      </c>
      <c r="S60" s="50" t="s">
        <v>307</v>
      </c>
      <c r="T60" s="28" t="s">
        <v>308</v>
      </c>
      <c r="U60" s="28" t="s">
        <v>309</v>
      </c>
      <c r="V60" s="28" t="s">
        <v>310</v>
      </c>
      <c r="W60" s="28" t="s">
        <v>311</v>
      </c>
      <c r="X60" s="50" t="s">
        <v>312</v>
      </c>
      <c r="Y60" s="124"/>
      <c r="Z60" s="106"/>
      <c r="AA60" s="144" t="s">
        <v>20</v>
      </c>
      <c r="AB60" s="150">
        <v>90.0</v>
      </c>
      <c r="AC60" s="60" t="s">
        <v>323</v>
      </c>
      <c r="AD60" s="60" t="s">
        <v>323</v>
      </c>
      <c r="AE60" s="60" t="s">
        <v>324</v>
      </c>
      <c r="AF60" s="60" t="s">
        <v>85</v>
      </c>
      <c r="AG60" s="60"/>
      <c r="AH60" s="60" t="s">
        <v>325</v>
      </c>
      <c r="AI60" s="147"/>
      <c r="AJ60" s="147"/>
      <c r="AK60" s="147"/>
    </row>
    <row r="61" ht="15.75" customHeight="1">
      <c r="A61" s="19" t="s">
        <v>18</v>
      </c>
      <c r="B61" s="19"/>
      <c r="C61" s="19" t="s">
        <v>321</v>
      </c>
      <c r="D61" s="19" t="s">
        <v>321</v>
      </c>
      <c r="E61" s="19" t="s">
        <v>326</v>
      </c>
      <c r="F61" s="19" t="s">
        <v>107</v>
      </c>
      <c r="G61" s="19" t="s">
        <v>107</v>
      </c>
      <c r="H61" s="19" t="s">
        <v>103</v>
      </c>
      <c r="I61" s="19" t="s">
        <v>105</v>
      </c>
      <c r="J61" s="19" t="s">
        <v>105</v>
      </c>
      <c r="K61" s="19"/>
      <c r="L61" s="19" t="s">
        <v>321</v>
      </c>
      <c r="N61" s="20" t="s">
        <v>59</v>
      </c>
      <c r="O61" s="28"/>
      <c r="P61" s="50" t="s">
        <v>282</v>
      </c>
      <c r="Q61" s="50" t="s">
        <v>282</v>
      </c>
      <c r="R61" s="50" t="s">
        <v>283</v>
      </c>
      <c r="S61" s="50" t="s">
        <v>284</v>
      </c>
      <c r="T61" s="28" t="s">
        <v>313</v>
      </c>
      <c r="U61" s="28" t="s">
        <v>65</v>
      </c>
      <c r="V61" s="28" t="s">
        <v>314</v>
      </c>
      <c r="W61" s="28" t="s">
        <v>315</v>
      </c>
      <c r="X61" s="50" t="s">
        <v>282</v>
      </c>
      <c r="Y61" s="124"/>
      <c r="Z61" s="106"/>
      <c r="AA61" s="144" t="s">
        <v>59</v>
      </c>
      <c r="AB61" s="149"/>
      <c r="AC61" s="60" t="s">
        <v>316</v>
      </c>
      <c r="AD61" s="60" t="s">
        <v>316</v>
      </c>
      <c r="AE61" s="60" t="s">
        <v>282</v>
      </c>
      <c r="AF61" s="60" t="s">
        <v>68</v>
      </c>
      <c r="AG61" s="60"/>
      <c r="AH61" s="60" t="s">
        <v>318</v>
      </c>
      <c r="AI61" s="147"/>
      <c r="AJ61" s="147"/>
      <c r="AK61" s="147"/>
    </row>
    <row r="62" ht="15.75" customHeight="1">
      <c r="A62" s="19" t="s">
        <v>19</v>
      </c>
      <c r="B62" s="19"/>
      <c r="C62" s="19" t="s">
        <v>327</v>
      </c>
      <c r="D62" s="19" t="s">
        <v>320</v>
      </c>
      <c r="E62" s="19" t="s">
        <v>321</v>
      </c>
      <c r="F62" s="19" t="s">
        <v>320</v>
      </c>
      <c r="G62" s="19" t="s">
        <v>328</v>
      </c>
      <c r="H62" s="19" t="s">
        <v>329</v>
      </c>
      <c r="I62" s="19" t="s">
        <v>327</v>
      </c>
      <c r="J62" s="19" t="s">
        <v>330</v>
      </c>
      <c r="K62" s="19"/>
      <c r="L62" s="19" t="s">
        <v>331</v>
      </c>
      <c r="N62" s="45" t="s">
        <v>91</v>
      </c>
      <c r="O62" s="6"/>
      <c r="P62" s="6"/>
      <c r="Q62" s="6"/>
      <c r="R62" s="6"/>
      <c r="S62" s="6"/>
      <c r="T62" s="6"/>
      <c r="U62" s="6"/>
      <c r="V62" s="6"/>
      <c r="W62" s="6"/>
      <c r="X62" s="7"/>
      <c r="Y62" s="123"/>
      <c r="Z62" s="123"/>
      <c r="AA62" s="151" t="s">
        <v>332</v>
      </c>
      <c r="AB62" s="6"/>
      <c r="AC62" s="6"/>
      <c r="AD62" s="6"/>
      <c r="AE62" s="6"/>
      <c r="AF62" s="6"/>
      <c r="AG62" s="6"/>
      <c r="AH62" s="7"/>
      <c r="AI62" s="147"/>
      <c r="AJ62" s="147"/>
      <c r="AK62" s="147"/>
    </row>
    <row r="63" ht="15.75" customHeight="1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97"/>
      <c r="Y63" s="97"/>
      <c r="Z63" s="97"/>
      <c r="AI63" s="124"/>
      <c r="AJ63" s="124"/>
      <c r="AK63" s="124"/>
    </row>
    <row r="64" ht="15.75" customHeight="1">
      <c r="A64" s="19" t="s">
        <v>20</v>
      </c>
      <c r="B64" s="19"/>
      <c r="C64" s="19" t="s">
        <v>333</v>
      </c>
      <c r="D64" s="19" t="s">
        <v>333</v>
      </c>
      <c r="E64" s="19" t="s">
        <v>334</v>
      </c>
      <c r="F64" s="19" t="s">
        <v>333</v>
      </c>
      <c r="G64" s="19" t="s">
        <v>335</v>
      </c>
      <c r="H64" s="19">
        <v>0.0</v>
      </c>
      <c r="I64" s="19" t="s">
        <v>330</v>
      </c>
      <c r="J64" s="19" t="s">
        <v>336</v>
      </c>
      <c r="K64" s="19"/>
      <c r="L64" s="19" t="s">
        <v>337</v>
      </c>
      <c r="M64" s="152"/>
      <c r="N64" s="138" t="s">
        <v>338</v>
      </c>
      <c r="O64" s="6"/>
      <c r="P64" s="6"/>
      <c r="Q64" s="6"/>
      <c r="R64" s="6"/>
      <c r="S64" s="6"/>
      <c r="T64" s="6"/>
      <c r="U64" s="6"/>
      <c r="V64" s="6"/>
      <c r="W64" s="6"/>
      <c r="X64" s="7"/>
      <c r="Y64" s="97"/>
      <c r="Z64" s="97"/>
      <c r="AA64" s="138" t="s">
        <v>339</v>
      </c>
      <c r="AB64" s="6"/>
      <c r="AC64" s="6"/>
      <c r="AD64" s="6"/>
      <c r="AE64" s="6"/>
      <c r="AF64" s="6"/>
      <c r="AG64" s="6"/>
      <c r="AH64" s="7"/>
      <c r="AI64" s="124"/>
      <c r="AJ64" s="124"/>
      <c r="AK64" s="124"/>
    </row>
    <row r="65" ht="15.75" customHeight="1">
      <c r="A65" s="19" t="s">
        <v>59</v>
      </c>
      <c r="B65" s="19"/>
      <c r="C65" s="19" t="s">
        <v>321</v>
      </c>
      <c r="D65" s="19" t="s">
        <v>105</v>
      </c>
      <c r="E65" s="19" t="s">
        <v>321</v>
      </c>
      <c r="F65" s="19" t="s">
        <v>320</v>
      </c>
      <c r="G65" s="19" t="s">
        <v>322</v>
      </c>
      <c r="H65" s="19" t="s">
        <v>97</v>
      </c>
      <c r="I65" s="19" t="s">
        <v>107</v>
      </c>
      <c r="J65" s="19" t="s">
        <v>320</v>
      </c>
      <c r="K65" s="19"/>
      <c r="L65" s="19" t="s">
        <v>320</v>
      </c>
      <c r="N65" s="9"/>
      <c r="O65" s="9"/>
      <c r="P65" s="9"/>
      <c r="Q65" s="9"/>
      <c r="R65" s="9"/>
      <c r="S65" s="153"/>
      <c r="T65" s="10" t="s">
        <v>2</v>
      </c>
      <c r="U65" s="6"/>
      <c r="V65" s="6"/>
      <c r="W65" s="6"/>
      <c r="X65" s="7"/>
      <c r="Y65" s="98"/>
      <c r="Z65" s="98"/>
      <c r="AI65" s="147"/>
      <c r="AJ65" s="147"/>
      <c r="AK65" s="147"/>
    </row>
    <row r="66" ht="60.75" customHeight="1">
      <c r="A66" s="19" t="s">
        <v>108</v>
      </c>
      <c r="N66" s="54"/>
      <c r="O66" s="154"/>
      <c r="P66" s="155" t="s">
        <v>27</v>
      </c>
      <c r="Q66" s="156" t="s">
        <v>6</v>
      </c>
      <c r="R66" s="156" t="s">
        <v>7</v>
      </c>
      <c r="S66" s="157" t="s">
        <v>9</v>
      </c>
      <c r="T66" s="158" t="s">
        <v>8</v>
      </c>
      <c r="U66" s="15" t="s">
        <v>10</v>
      </c>
      <c r="V66" s="15" t="s">
        <v>11</v>
      </c>
      <c r="W66" s="15" t="s">
        <v>12</v>
      </c>
      <c r="X66" s="159" t="s">
        <v>14</v>
      </c>
      <c r="Z66" s="100"/>
      <c r="AA66" s="88"/>
      <c r="AB66" s="15" t="s">
        <v>26</v>
      </c>
      <c r="AC66" s="13" t="s">
        <v>27</v>
      </c>
      <c r="AD66" s="13" t="s">
        <v>6</v>
      </c>
      <c r="AE66" s="13" t="s">
        <v>7</v>
      </c>
      <c r="AF66" s="15" t="s">
        <v>9</v>
      </c>
      <c r="AG66" s="141"/>
      <c r="AH66" s="13" t="s">
        <v>14</v>
      </c>
      <c r="AI66" s="147"/>
      <c r="AJ66" s="147"/>
      <c r="AK66" s="147"/>
    </row>
    <row r="67" ht="15.75" customHeight="1">
      <c r="A67" s="19" t="s">
        <v>17</v>
      </c>
      <c r="B67" s="19"/>
      <c r="C67" s="19" t="s">
        <v>340</v>
      </c>
      <c r="D67" s="19" t="s">
        <v>340</v>
      </c>
      <c r="E67" s="19" t="s">
        <v>340</v>
      </c>
      <c r="F67" s="19" t="s">
        <v>341</v>
      </c>
      <c r="G67" s="19" t="s">
        <v>342</v>
      </c>
      <c r="H67" s="19" t="s">
        <v>343</v>
      </c>
      <c r="I67" s="19" t="s">
        <v>344</v>
      </c>
      <c r="J67" s="19" t="s">
        <v>341</v>
      </c>
      <c r="K67" s="19"/>
      <c r="L67" s="19" t="s">
        <v>341</v>
      </c>
      <c r="N67" s="24" t="s">
        <v>93</v>
      </c>
      <c r="O67" s="154"/>
      <c r="P67" s="56"/>
      <c r="Q67" s="25"/>
      <c r="R67" s="25"/>
      <c r="S67" s="25"/>
      <c r="T67" s="26"/>
      <c r="U67" s="26"/>
      <c r="V67" s="26"/>
      <c r="W67" s="26"/>
      <c r="X67" s="26"/>
      <c r="Z67" s="106"/>
      <c r="AA67" s="143" t="s">
        <v>317</v>
      </c>
      <c r="AB67" s="57"/>
      <c r="AC67" s="88"/>
      <c r="AD67" s="57"/>
      <c r="AE67" s="57"/>
      <c r="AF67" s="57"/>
      <c r="AG67" s="57"/>
      <c r="AH67" s="57"/>
      <c r="AI67" s="147"/>
      <c r="AJ67" s="147"/>
      <c r="AK67" s="147"/>
    </row>
    <row r="68" ht="15.75" customHeight="1">
      <c r="A68" s="19" t="s">
        <v>18</v>
      </c>
      <c r="B68" s="19"/>
      <c r="C68" s="19" t="s">
        <v>345</v>
      </c>
      <c r="D68" s="19" t="s">
        <v>346</v>
      </c>
      <c r="E68" s="19" t="s">
        <v>347</v>
      </c>
      <c r="F68" s="19" t="s">
        <v>346</v>
      </c>
      <c r="G68" s="19" t="s">
        <v>348</v>
      </c>
      <c r="H68" s="19" t="s">
        <v>349</v>
      </c>
      <c r="I68" s="19" t="s">
        <v>350</v>
      </c>
      <c r="J68" s="19" t="s">
        <v>350</v>
      </c>
      <c r="K68" s="19"/>
      <c r="L68" s="19" t="s">
        <v>347</v>
      </c>
      <c r="N68" s="29" t="s">
        <v>94</v>
      </c>
      <c r="O68" s="154"/>
      <c r="P68" s="25"/>
      <c r="Q68" s="25"/>
      <c r="R68" s="25"/>
      <c r="S68" s="25"/>
      <c r="T68" s="26"/>
      <c r="U68" s="26"/>
      <c r="V68" s="26"/>
      <c r="W68" s="26"/>
      <c r="X68" s="26"/>
      <c r="Z68" s="106"/>
      <c r="AA68" s="143" t="s">
        <v>94</v>
      </c>
      <c r="AB68" s="57"/>
      <c r="AC68" s="88"/>
      <c r="AD68" s="57"/>
      <c r="AE68" s="57"/>
      <c r="AF68" s="57"/>
      <c r="AG68" s="57"/>
      <c r="AH68" s="57"/>
      <c r="AI68" s="147"/>
      <c r="AJ68" s="147"/>
      <c r="AK68" s="147"/>
    </row>
    <row r="69" ht="15.75" customHeight="1">
      <c r="A69" s="19" t="s">
        <v>19</v>
      </c>
      <c r="B69" s="19"/>
      <c r="C69" s="19" t="s">
        <v>340</v>
      </c>
      <c r="D69" s="19" t="s">
        <v>340</v>
      </c>
      <c r="E69" s="19" t="s">
        <v>344</v>
      </c>
      <c r="F69" s="19" t="s">
        <v>341</v>
      </c>
      <c r="G69" s="19" t="s">
        <v>340</v>
      </c>
      <c r="H69" s="19" t="s">
        <v>341</v>
      </c>
      <c r="I69" s="19" t="s">
        <v>344</v>
      </c>
      <c r="J69" s="19" t="s">
        <v>341</v>
      </c>
      <c r="K69" s="19"/>
      <c r="L69" s="19" t="s">
        <v>341</v>
      </c>
      <c r="N69" s="20" t="s">
        <v>17</v>
      </c>
      <c r="P69" s="50" t="s">
        <v>320</v>
      </c>
      <c r="Q69" s="50" t="s">
        <v>320</v>
      </c>
      <c r="R69" s="50" t="s">
        <v>321</v>
      </c>
      <c r="S69" s="50" t="s">
        <v>320</v>
      </c>
      <c r="T69" s="28" t="s">
        <v>322</v>
      </c>
      <c r="U69" s="28" t="s">
        <v>103</v>
      </c>
      <c r="V69" s="28" t="s">
        <v>320</v>
      </c>
      <c r="W69" s="28" t="s">
        <v>107</v>
      </c>
      <c r="X69" s="28" t="s">
        <v>320</v>
      </c>
      <c r="Y69" s="19"/>
      <c r="Z69" s="106"/>
      <c r="AA69" s="144" t="s">
        <v>17</v>
      </c>
      <c r="AB69" s="60" t="s">
        <v>321</v>
      </c>
      <c r="AC69" s="149"/>
      <c r="AD69" s="60" t="s">
        <v>321</v>
      </c>
      <c r="AE69" s="60" t="s">
        <v>321</v>
      </c>
      <c r="AF69" s="60" t="s">
        <v>107</v>
      </c>
      <c r="AG69" s="60"/>
      <c r="AH69" s="60" t="s">
        <v>321</v>
      </c>
      <c r="AI69" s="147"/>
      <c r="AJ69" s="147"/>
      <c r="AK69" s="147"/>
    </row>
    <row r="70" ht="15.75" customHeight="1">
      <c r="A70" s="19" t="s">
        <v>20</v>
      </c>
      <c r="B70" s="19"/>
      <c r="C70" s="19" t="s">
        <v>342</v>
      </c>
      <c r="D70" s="19" t="s">
        <v>342</v>
      </c>
      <c r="E70" s="19" t="s">
        <v>104</v>
      </c>
      <c r="F70" s="19" t="s">
        <v>351</v>
      </c>
      <c r="G70" s="19" t="s">
        <v>352</v>
      </c>
      <c r="H70" s="19" t="s">
        <v>353</v>
      </c>
      <c r="I70" s="19" t="s">
        <v>344</v>
      </c>
      <c r="J70" s="19" t="s">
        <v>342</v>
      </c>
      <c r="K70" s="19"/>
      <c r="L70" s="19" t="s">
        <v>351</v>
      </c>
      <c r="N70" s="20" t="s">
        <v>18</v>
      </c>
      <c r="P70" s="50" t="s">
        <v>321</v>
      </c>
      <c r="Q70" s="50" t="s">
        <v>321</v>
      </c>
      <c r="R70" s="50" t="s">
        <v>326</v>
      </c>
      <c r="S70" s="50" t="s">
        <v>107</v>
      </c>
      <c r="T70" s="28" t="s">
        <v>107</v>
      </c>
      <c r="U70" s="28" t="s">
        <v>103</v>
      </c>
      <c r="V70" s="28" t="s">
        <v>105</v>
      </c>
      <c r="W70" s="28" t="s">
        <v>105</v>
      </c>
      <c r="X70" s="28" t="s">
        <v>321</v>
      </c>
      <c r="Z70" s="106"/>
      <c r="AA70" s="144" t="s">
        <v>18</v>
      </c>
      <c r="AB70" s="60" t="s">
        <v>106</v>
      </c>
      <c r="AC70" s="149"/>
      <c r="AD70" s="60" t="s">
        <v>106</v>
      </c>
      <c r="AE70" s="60" t="s">
        <v>106</v>
      </c>
      <c r="AF70" s="60" t="s">
        <v>321</v>
      </c>
      <c r="AG70" s="60"/>
      <c r="AH70" s="60" t="s">
        <v>321</v>
      </c>
      <c r="AI70" s="124"/>
      <c r="AJ70" s="124"/>
      <c r="AK70" s="124"/>
    </row>
    <row r="71" ht="15.75" customHeight="1">
      <c r="A71" s="19" t="s">
        <v>59</v>
      </c>
      <c r="B71" s="19"/>
      <c r="C71" s="19" t="s">
        <v>340</v>
      </c>
      <c r="D71" s="19" t="s">
        <v>340</v>
      </c>
      <c r="E71" s="19" t="s">
        <v>340</v>
      </c>
      <c r="F71" s="19" t="s">
        <v>340</v>
      </c>
      <c r="G71" s="19" t="s">
        <v>354</v>
      </c>
      <c r="H71" s="19" t="s">
        <v>343</v>
      </c>
      <c r="I71" s="19" t="s">
        <v>344</v>
      </c>
      <c r="J71" s="19" t="s">
        <v>340</v>
      </c>
      <c r="K71" s="19"/>
      <c r="L71" s="19" t="s">
        <v>340</v>
      </c>
      <c r="N71" s="20" t="s">
        <v>19</v>
      </c>
      <c r="P71" s="50" t="s">
        <v>327</v>
      </c>
      <c r="Q71" s="50" t="s">
        <v>320</v>
      </c>
      <c r="R71" s="50" t="s">
        <v>321</v>
      </c>
      <c r="S71" s="50" t="s">
        <v>320</v>
      </c>
      <c r="T71" s="28" t="s">
        <v>328</v>
      </c>
      <c r="U71" s="28" t="s">
        <v>329</v>
      </c>
      <c r="V71" s="28" t="s">
        <v>327</v>
      </c>
      <c r="W71" s="28" t="s">
        <v>330</v>
      </c>
      <c r="X71" s="28" t="s">
        <v>331</v>
      </c>
      <c r="Z71" s="106"/>
      <c r="AA71" s="144" t="s">
        <v>19</v>
      </c>
      <c r="AB71" s="60" t="s">
        <v>320</v>
      </c>
      <c r="AC71" s="149"/>
      <c r="AD71" s="60" t="s">
        <v>320</v>
      </c>
      <c r="AE71" s="60" t="s">
        <v>321</v>
      </c>
      <c r="AF71" s="60" t="s">
        <v>107</v>
      </c>
      <c r="AG71" s="60"/>
      <c r="AH71" s="60" t="s">
        <v>107</v>
      </c>
      <c r="AI71" s="147"/>
      <c r="AJ71" s="147"/>
      <c r="AK71" s="147"/>
    </row>
    <row r="72" ht="15.75" customHeight="1">
      <c r="A72" s="19" t="s">
        <v>355</v>
      </c>
      <c r="N72" s="20" t="s">
        <v>20</v>
      </c>
      <c r="P72" s="50" t="s">
        <v>333</v>
      </c>
      <c r="Q72" s="50" t="s">
        <v>333</v>
      </c>
      <c r="R72" s="50" t="s">
        <v>334</v>
      </c>
      <c r="S72" s="50" t="s">
        <v>333</v>
      </c>
      <c r="T72" s="28" t="s">
        <v>335</v>
      </c>
      <c r="U72" s="28">
        <v>0.0</v>
      </c>
      <c r="V72" s="28" t="s">
        <v>330</v>
      </c>
      <c r="W72" s="28" t="s">
        <v>336</v>
      </c>
      <c r="X72" s="28" t="s">
        <v>337</v>
      </c>
      <c r="Z72" s="106"/>
      <c r="AA72" s="144" t="s">
        <v>20</v>
      </c>
      <c r="AB72" s="60" t="s">
        <v>322</v>
      </c>
      <c r="AC72" s="149"/>
      <c r="AD72" s="60" t="s">
        <v>322</v>
      </c>
      <c r="AE72" s="60" t="s">
        <v>320</v>
      </c>
      <c r="AF72" s="60" t="s">
        <v>356</v>
      </c>
      <c r="AG72" s="60"/>
      <c r="AH72" s="60" t="s">
        <v>334</v>
      </c>
      <c r="AI72" s="147"/>
      <c r="AJ72" s="147"/>
      <c r="AK72" s="147"/>
    </row>
    <row r="73" ht="15.75" customHeight="1">
      <c r="A73" s="19" t="s">
        <v>94</v>
      </c>
      <c r="N73" s="20" t="s">
        <v>59</v>
      </c>
      <c r="P73" s="50" t="s">
        <v>321</v>
      </c>
      <c r="Q73" s="50" t="s">
        <v>105</v>
      </c>
      <c r="R73" s="50" t="s">
        <v>321</v>
      </c>
      <c r="S73" s="50" t="s">
        <v>320</v>
      </c>
      <c r="T73" s="28" t="s">
        <v>322</v>
      </c>
      <c r="U73" s="28" t="s">
        <v>97</v>
      </c>
      <c r="V73" s="28" t="s">
        <v>107</v>
      </c>
      <c r="W73" s="28" t="s">
        <v>320</v>
      </c>
      <c r="X73" s="28" t="s">
        <v>320</v>
      </c>
      <c r="Z73" s="106"/>
      <c r="AA73" s="144" t="s">
        <v>59</v>
      </c>
      <c r="AB73" s="60" t="s">
        <v>321</v>
      </c>
      <c r="AC73" s="149"/>
      <c r="AD73" s="60" t="s">
        <v>321</v>
      </c>
      <c r="AE73" s="60" t="s">
        <v>321</v>
      </c>
      <c r="AF73" s="60" t="s">
        <v>107</v>
      </c>
      <c r="AG73" s="60"/>
      <c r="AH73" s="60" t="s">
        <v>321</v>
      </c>
      <c r="AI73" s="147"/>
      <c r="AJ73" s="147"/>
      <c r="AK73" s="147"/>
    </row>
    <row r="74" ht="15.75" customHeight="1">
      <c r="A74" s="19" t="s">
        <v>17</v>
      </c>
      <c r="B74" s="19"/>
      <c r="C74" s="19" t="s">
        <v>109</v>
      </c>
      <c r="D74" s="19" t="s">
        <v>109</v>
      </c>
      <c r="E74" s="19" t="s">
        <v>101</v>
      </c>
      <c r="F74" s="19" t="s">
        <v>111</v>
      </c>
      <c r="G74" s="19" t="s">
        <v>357</v>
      </c>
      <c r="H74" s="19" t="s">
        <v>99</v>
      </c>
      <c r="I74" s="19" t="s">
        <v>99</v>
      </c>
      <c r="J74" s="19" t="s">
        <v>113</v>
      </c>
      <c r="K74" s="19"/>
      <c r="L74" s="19" t="s">
        <v>101</v>
      </c>
      <c r="N74" s="57" t="s">
        <v>108</v>
      </c>
      <c r="O74" s="153"/>
      <c r="P74" s="25"/>
      <c r="Q74" s="25"/>
      <c r="R74" s="25"/>
      <c r="S74" s="25"/>
      <c r="T74" s="26"/>
      <c r="U74" s="26"/>
      <c r="V74" s="26"/>
      <c r="W74" s="26"/>
      <c r="X74" s="26"/>
      <c r="Z74" s="106"/>
      <c r="AA74" s="148" t="s">
        <v>108</v>
      </c>
      <c r="AB74" s="29"/>
      <c r="AC74" s="88"/>
      <c r="AD74" s="29"/>
      <c r="AE74" s="29"/>
      <c r="AF74" s="29"/>
      <c r="AG74" s="29"/>
      <c r="AH74" s="29"/>
      <c r="AI74" s="147"/>
      <c r="AJ74" s="147"/>
      <c r="AK74" s="147"/>
    </row>
    <row r="75" ht="15.75" customHeight="1">
      <c r="A75" s="19" t="s">
        <v>18</v>
      </c>
      <c r="B75" s="19"/>
      <c r="C75" s="19" t="s">
        <v>114</v>
      </c>
      <c r="D75" s="19" t="s">
        <v>114</v>
      </c>
      <c r="E75" s="19" t="s">
        <v>111</v>
      </c>
      <c r="F75" s="19" t="s">
        <v>111</v>
      </c>
      <c r="G75" s="19" t="s">
        <v>101</v>
      </c>
      <c r="H75" s="19" t="s">
        <v>357</v>
      </c>
      <c r="I75" s="19" t="s">
        <v>101</v>
      </c>
      <c r="J75" s="19" t="s">
        <v>113</v>
      </c>
      <c r="K75" s="19"/>
      <c r="L75" s="19" t="s">
        <v>111</v>
      </c>
      <c r="N75" s="20" t="s">
        <v>17</v>
      </c>
      <c r="P75" s="50" t="s">
        <v>340</v>
      </c>
      <c r="Q75" s="50" t="s">
        <v>340</v>
      </c>
      <c r="R75" s="50" t="s">
        <v>340</v>
      </c>
      <c r="S75" s="50" t="s">
        <v>341</v>
      </c>
      <c r="T75" s="28" t="s">
        <v>342</v>
      </c>
      <c r="U75" s="28" t="s">
        <v>343</v>
      </c>
      <c r="V75" s="28" t="s">
        <v>344</v>
      </c>
      <c r="W75" s="28" t="s">
        <v>341</v>
      </c>
      <c r="X75" s="28" t="s">
        <v>341</v>
      </c>
      <c r="Z75" s="106"/>
      <c r="AA75" s="144" t="s">
        <v>17</v>
      </c>
      <c r="AB75" s="60" t="s">
        <v>99</v>
      </c>
      <c r="AC75" s="149"/>
      <c r="AD75" s="60" t="s">
        <v>99</v>
      </c>
      <c r="AE75" s="60" t="s">
        <v>96</v>
      </c>
      <c r="AF75" s="60" t="s">
        <v>96</v>
      </c>
      <c r="AG75" s="60"/>
      <c r="AH75" s="60" t="s">
        <v>99</v>
      </c>
      <c r="AI75" s="147"/>
      <c r="AJ75" s="147"/>
      <c r="AK75" s="147"/>
    </row>
    <row r="76" ht="15.75" customHeight="1">
      <c r="A76" s="19" t="s">
        <v>19</v>
      </c>
      <c r="B76" s="19"/>
      <c r="C76" s="19" t="s">
        <v>109</v>
      </c>
      <c r="D76" s="19" t="s">
        <v>109</v>
      </c>
      <c r="E76" s="19" t="s">
        <v>99</v>
      </c>
      <c r="F76" s="19" t="s">
        <v>111</v>
      </c>
      <c r="G76" s="19" t="s">
        <v>101</v>
      </c>
      <c r="H76" s="19" t="s">
        <v>98</v>
      </c>
      <c r="I76" s="19" t="s">
        <v>99</v>
      </c>
      <c r="J76" s="19" t="s">
        <v>358</v>
      </c>
      <c r="K76" s="19"/>
      <c r="L76" s="19" t="s">
        <v>101</v>
      </c>
      <c r="N76" s="20" t="s">
        <v>18</v>
      </c>
      <c r="P76" s="50" t="s">
        <v>345</v>
      </c>
      <c r="Q76" s="50" t="s">
        <v>346</v>
      </c>
      <c r="R76" s="50" t="s">
        <v>347</v>
      </c>
      <c r="S76" s="50" t="s">
        <v>346</v>
      </c>
      <c r="T76" s="28" t="s">
        <v>348</v>
      </c>
      <c r="U76" s="28" t="s">
        <v>349</v>
      </c>
      <c r="V76" s="28" t="s">
        <v>350</v>
      </c>
      <c r="W76" s="28" t="s">
        <v>350</v>
      </c>
      <c r="X76" s="28" t="s">
        <v>347</v>
      </c>
      <c r="Z76" s="106"/>
      <c r="AA76" s="144" t="s">
        <v>18</v>
      </c>
      <c r="AB76" s="60" t="s">
        <v>110</v>
      </c>
      <c r="AC76" s="149"/>
      <c r="AD76" s="60" t="s">
        <v>110</v>
      </c>
      <c r="AE76" s="60" t="s">
        <v>110</v>
      </c>
      <c r="AF76" s="60" t="s">
        <v>110</v>
      </c>
      <c r="AG76" s="60"/>
      <c r="AH76" s="60" t="s">
        <v>110</v>
      </c>
      <c r="AI76" s="124"/>
      <c r="AJ76" s="124"/>
      <c r="AK76" s="124"/>
    </row>
    <row r="77" ht="15.75" customHeight="1">
      <c r="A77" s="19" t="s">
        <v>20</v>
      </c>
      <c r="B77" s="19"/>
      <c r="C77" s="19" t="s">
        <v>120</v>
      </c>
      <c r="D77" s="19" t="s">
        <v>357</v>
      </c>
      <c r="E77" s="19" t="s">
        <v>96</v>
      </c>
      <c r="F77" s="19" t="s">
        <v>99</v>
      </c>
      <c r="G77" s="19" t="s">
        <v>117</v>
      </c>
      <c r="H77" s="19" t="s">
        <v>50</v>
      </c>
      <c r="I77" s="19" t="s">
        <v>105</v>
      </c>
      <c r="J77" s="19" t="s">
        <v>359</v>
      </c>
      <c r="K77" s="19"/>
      <c r="L77" s="19" t="s">
        <v>360</v>
      </c>
      <c r="N77" s="20" t="s">
        <v>19</v>
      </c>
      <c r="P77" s="50" t="s">
        <v>340</v>
      </c>
      <c r="Q77" s="50" t="s">
        <v>340</v>
      </c>
      <c r="R77" s="50" t="s">
        <v>344</v>
      </c>
      <c r="S77" s="50" t="s">
        <v>341</v>
      </c>
      <c r="T77" s="28" t="s">
        <v>340</v>
      </c>
      <c r="U77" s="28" t="s">
        <v>341</v>
      </c>
      <c r="V77" s="28" t="s">
        <v>344</v>
      </c>
      <c r="W77" s="28" t="s">
        <v>341</v>
      </c>
      <c r="X77" s="28" t="s">
        <v>341</v>
      </c>
      <c r="Z77" s="106"/>
      <c r="AA77" s="144" t="s">
        <v>19</v>
      </c>
      <c r="AB77" s="60" t="s">
        <v>96</v>
      </c>
      <c r="AC77" s="149"/>
      <c r="AD77" s="60" t="s">
        <v>96</v>
      </c>
      <c r="AE77" s="60" t="s">
        <v>96</v>
      </c>
      <c r="AF77" s="60" t="s">
        <v>96</v>
      </c>
      <c r="AG77" s="60"/>
      <c r="AH77" s="60" t="s">
        <v>96</v>
      </c>
      <c r="AI77" s="124"/>
      <c r="AJ77" s="124"/>
      <c r="AK77" s="124"/>
    </row>
    <row r="78" ht="15.75" customHeight="1">
      <c r="A78" s="19" t="s">
        <v>59</v>
      </c>
      <c r="B78" s="19"/>
      <c r="C78" s="19" t="s">
        <v>109</v>
      </c>
      <c r="D78" s="19" t="s">
        <v>109</v>
      </c>
      <c r="E78" s="19" t="s">
        <v>101</v>
      </c>
      <c r="F78" s="19" t="s">
        <v>111</v>
      </c>
      <c r="G78" s="19" t="s">
        <v>101</v>
      </c>
      <c r="H78" s="19" t="s">
        <v>120</v>
      </c>
      <c r="I78" s="19" t="s">
        <v>101</v>
      </c>
      <c r="J78" s="19" t="s">
        <v>113</v>
      </c>
      <c r="K78" s="19"/>
      <c r="L78" s="19" t="s">
        <v>101</v>
      </c>
      <c r="N78" s="20" t="s">
        <v>20</v>
      </c>
      <c r="P78" s="50" t="s">
        <v>342</v>
      </c>
      <c r="Q78" s="50" t="s">
        <v>342</v>
      </c>
      <c r="R78" s="50" t="s">
        <v>104</v>
      </c>
      <c r="S78" s="50" t="s">
        <v>351</v>
      </c>
      <c r="T78" s="28" t="s">
        <v>352</v>
      </c>
      <c r="U78" s="28" t="s">
        <v>353</v>
      </c>
      <c r="V78" s="28" t="s">
        <v>344</v>
      </c>
      <c r="W78" s="28" t="s">
        <v>342</v>
      </c>
      <c r="X78" s="28" t="s">
        <v>351</v>
      </c>
      <c r="Z78" s="106"/>
      <c r="AA78" s="144" t="s">
        <v>20</v>
      </c>
      <c r="AB78" s="60" t="s">
        <v>100</v>
      </c>
      <c r="AC78" s="149"/>
      <c r="AD78" s="60" t="s">
        <v>100</v>
      </c>
      <c r="AE78" s="60" t="s">
        <v>95</v>
      </c>
      <c r="AF78" s="60" t="s">
        <v>104</v>
      </c>
      <c r="AG78" s="60"/>
      <c r="AH78" s="60" t="s">
        <v>95</v>
      </c>
      <c r="AI78" s="147"/>
      <c r="AJ78" s="147"/>
      <c r="AK78" s="147"/>
    </row>
    <row r="79" ht="15.75" customHeight="1">
      <c r="A79" s="19" t="s">
        <v>108</v>
      </c>
      <c r="N79" s="20" t="s">
        <v>59</v>
      </c>
      <c r="P79" s="50" t="s">
        <v>340</v>
      </c>
      <c r="Q79" s="50" t="s">
        <v>340</v>
      </c>
      <c r="R79" s="50" t="s">
        <v>340</v>
      </c>
      <c r="S79" s="50" t="s">
        <v>340</v>
      </c>
      <c r="T79" s="28" t="s">
        <v>354</v>
      </c>
      <c r="U79" s="28" t="s">
        <v>343</v>
      </c>
      <c r="V79" s="28" t="s">
        <v>344</v>
      </c>
      <c r="W79" s="28" t="s">
        <v>340</v>
      </c>
      <c r="X79" s="28" t="s">
        <v>340</v>
      </c>
      <c r="Z79" s="106"/>
      <c r="AA79" s="144" t="s">
        <v>59</v>
      </c>
      <c r="AB79" s="60" t="s">
        <v>99</v>
      </c>
      <c r="AC79" s="149"/>
      <c r="AD79" s="60" t="s">
        <v>99</v>
      </c>
      <c r="AE79" s="60" t="s">
        <v>96</v>
      </c>
      <c r="AF79" s="60" t="s">
        <v>96</v>
      </c>
      <c r="AG79" s="60"/>
      <c r="AH79" s="60" t="s">
        <v>99</v>
      </c>
      <c r="AI79" s="147"/>
      <c r="AJ79" s="147"/>
      <c r="AK79" s="147"/>
    </row>
    <row r="80" ht="15.75" customHeight="1">
      <c r="A80" s="19" t="s">
        <v>17</v>
      </c>
      <c r="B80" s="19"/>
      <c r="C80" s="19" t="s">
        <v>361</v>
      </c>
      <c r="D80" s="19" t="s">
        <v>361</v>
      </c>
      <c r="E80" s="19" t="s">
        <v>362</v>
      </c>
      <c r="F80" s="19" t="s">
        <v>363</v>
      </c>
      <c r="G80" s="19" t="s">
        <v>364</v>
      </c>
      <c r="H80" s="19" t="s">
        <v>362</v>
      </c>
      <c r="I80" s="19" t="s">
        <v>363</v>
      </c>
      <c r="J80" s="19" t="s">
        <v>361</v>
      </c>
      <c r="K80" s="19"/>
      <c r="L80" s="19" t="s">
        <v>364</v>
      </c>
      <c r="N80" s="51" t="s">
        <v>116</v>
      </c>
      <c r="O80" s="153"/>
      <c r="P80" s="25"/>
      <c r="Q80" s="25"/>
      <c r="R80" s="25"/>
      <c r="S80" s="25"/>
      <c r="T80" s="26"/>
      <c r="U80" s="26"/>
      <c r="V80" s="26"/>
      <c r="W80" s="26"/>
      <c r="X80" s="26"/>
      <c r="Z80" s="106"/>
      <c r="AA80" s="143" t="s">
        <v>355</v>
      </c>
      <c r="AB80" s="57"/>
      <c r="AC80" s="88"/>
      <c r="AD80" s="57"/>
      <c r="AE80" s="57"/>
      <c r="AF80" s="57"/>
      <c r="AG80" s="57"/>
      <c r="AH80" s="57"/>
      <c r="AI80" s="147"/>
      <c r="AJ80" s="147"/>
      <c r="AK80" s="147"/>
    </row>
    <row r="81" ht="15.75" customHeight="1">
      <c r="A81" s="19" t="s">
        <v>18</v>
      </c>
      <c r="B81" s="19"/>
      <c r="C81" s="19" t="s">
        <v>365</v>
      </c>
      <c r="D81" s="19" t="s">
        <v>365</v>
      </c>
      <c r="E81" s="19" t="s">
        <v>361</v>
      </c>
      <c r="F81" s="19" t="s">
        <v>365</v>
      </c>
      <c r="G81" s="19" t="s">
        <v>366</v>
      </c>
      <c r="H81" s="19" t="s">
        <v>367</v>
      </c>
      <c r="I81" s="19" t="s">
        <v>368</v>
      </c>
      <c r="J81" s="19" t="s">
        <v>369</v>
      </c>
      <c r="K81" s="19"/>
      <c r="L81" s="19" t="s">
        <v>123</v>
      </c>
      <c r="N81" s="57" t="s">
        <v>94</v>
      </c>
      <c r="O81" s="153"/>
      <c r="P81" s="25"/>
      <c r="Q81" s="25"/>
      <c r="R81" s="25"/>
      <c r="S81" s="25"/>
      <c r="T81" s="26"/>
      <c r="U81" s="26"/>
      <c r="V81" s="26"/>
      <c r="W81" s="26"/>
      <c r="X81" s="26"/>
      <c r="Z81" s="106"/>
      <c r="AA81" s="143" t="s">
        <v>94</v>
      </c>
      <c r="AB81" s="57"/>
      <c r="AC81" s="88"/>
      <c r="AD81" s="57"/>
      <c r="AE81" s="57"/>
      <c r="AF81" s="57"/>
      <c r="AG81" s="57"/>
      <c r="AH81" s="57"/>
      <c r="AI81" s="147"/>
      <c r="AJ81" s="147"/>
      <c r="AK81" s="147"/>
    </row>
    <row r="82" ht="15.75" customHeight="1">
      <c r="A82" s="19" t="s">
        <v>19</v>
      </c>
      <c r="B82" s="19"/>
      <c r="C82" s="19" t="s">
        <v>112</v>
      </c>
      <c r="D82" s="19" t="s">
        <v>112</v>
      </c>
      <c r="E82" s="19" t="s">
        <v>114</v>
      </c>
      <c r="F82" s="19" t="s">
        <v>363</v>
      </c>
      <c r="G82" s="19" t="s">
        <v>113</v>
      </c>
      <c r="H82" s="19" t="s">
        <v>363</v>
      </c>
      <c r="I82" s="19" t="s">
        <v>363</v>
      </c>
      <c r="J82" s="19" t="s">
        <v>365</v>
      </c>
      <c r="K82" s="19"/>
      <c r="L82" s="19" t="s">
        <v>363</v>
      </c>
      <c r="N82" s="20" t="s">
        <v>17</v>
      </c>
      <c r="P82" s="50" t="s">
        <v>109</v>
      </c>
      <c r="Q82" s="50" t="s">
        <v>109</v>
      </c>
      <c r="R82" s="50" t="s">
        <v>101</v>
      </c>
      <c r="S82" s="50" t="s">
        <v>111</v>
      </c>
      <c r="T82" s="28" t="s">
        <v>357</v>
      </c>
      <c r="U82" s="28" t="s">
        <v>99</v>
      </c>
      <c r="V82" s="28" t="s">
        <v>99</v>
      </c>
      <c r="W82" s="28" t="s">
        <v>113</v>
      </c>
      <c r="X82" s="28" t="s">
        <v>101</v>
      </c>
      <c r="Z82" s="106"/>
      <c r="AA82" s="144" t="s">
        <v>17</v>
      </c>
      <c r="AB82" s="60" t="s">
        <v>114</v>
      </c>
      <c r="AC82" s="149"/>
      <c r="AD82" s="60" t="s">
        <v>114</v>
      </c>
      <c r="AE82" s="60" t="s">
        <v>111</v>
      </c>
      <c r="AF82" s="60" t="s">
        <v>109</v>
      </c>
      <c r="AG82" s="60"/>
      <c r="AH82" s="60" t="s">
        <v>111</v>
      </c>
      <c r="AI82" s="147"/>
      <c r="AJ82" s="147"/>
      <c r="AK82" s="147"/>
    </row>
    <row r="83" ht="15.75" customHeight="1">
      <c r="A83" s="19" t="s">
        <v>20</v>
      </c>
      <c r="B83" s="19"/>
      <c r="C83" s="19" t="s">
        <v>113</v>
      </c>
      <c r="D83" s="19" t="s">
        <v>113</v>
      </c>
      <c r="E83" s="19" t="s">
        <v>111</v>
      </c>
      <c r="F83" s="19" t="s">
        <v>114</v>
      </c>
      <c r="G83" s="19" t="s">
        <v>117</v>
      </c>
      <c r="H83" s="19" t="s">
        <v>100</v>
      </c>
      <c r="I83" s="19" t="s">
        <v>114</v>
      </c>
      <c r="J83" s="19" t="s">
        <v>119</v>
      </c>
      <c r="K83" s="19"/>
      <c r="L83" s="19" t="s">
        <v>114</v>
      </c>
      <c r="N83" s="20" t="s">
        <v>18</v>
      </c>
      <c r="P83" s="50" t="s">
        <v>114</v>
      </c>
      <c r="Q83" s="50" t="s">
        <v>114</v>
      </c>
      <c r="R83" s="50" t="s">
        <v>111</v>
      </c>
      <c r="S83" s="50" t="s">
        <v>111</v>
      </c>
      <c r="T83" s="28" t="s">
        <v>101</v>
      </c>
      <c r="U83" s="28" t="s">
        <v>357</v>
      </c>
      <c r="V83" s="28" t="s">
        <v>101</v>
      </c>
      <c r="W83" s="28" t="s">
        <v>113</v>
      </c>
      <c r="X83" s="28" t="s">
        <v>111</v>
      </c>
      <c r="Z83" s="106"/>
      <c r="AA83" s="144" t="s">
        <v>18</v>
      </c>
      <c r="AB83" s="60" t="s">
        <v>119</v>
      </c>
      <c r="AC83" s="149"/>
      <c r="AD83" s="60" t="s">
        <v>119</v>
      </c>
      <c r="AE83" s="60" t="s">
        <v>109</v>
      </c>
      <c r="AF83" s="60" t="s">
        <v>114</v>
      </c>
      <c r="AG83" s="60"/>
      <c r="AH83" s="60" t="s">
        <v>109</v>
      </c>
      <c r="AI83" s="124"/>
      <c r="AJ83" s="124"/>
      <c r="AK83" s="124"/>
    </row>
    <row r="84" ht="15.75" customHeight="1">
      <c r="A84" s="19" t="s">
        <v>59</v>
      </c>
      <c r="B84" s="19"/>
      <c r="C84" s="19" t="s">
        <v>361</v>
      </c>
      <c r="D84" s="19" t="s">
        <v>361</v>
      </c>
      <c r="E84" s="19" t="s">
        <v>362</v>
      </c>
      <c r="F84" s="19" t="s">
        <v>363</v>
      </c>
      <c r="G84" s="19" t="s">
        <v>364</v>
      </c>
      <c r="H84" s="19" t="s">
        <v>364</v>
      </c>
      <c r="I84" s="19" t="s">
        <v>364</v>
      </c>
      <c r="J84" s="19" t="s">
        <v>361</v>
      </c>
      <c r="K84" s="19"/>
      <c r="L84" s="19" t="s">
        <v>363</v>
      </c>
      <c r="N84" s="20" t="s">
        <v>19</v>
      </c>
      <c r="P84" s="50" t="s">
        <v>109</v>
      </c>
      <c r="Q84" s="50" t="s">
        <v>109</v>
      </c>
      <c r="R84" s="50" t="s">
        <v>99</v>
      </c>
      <c r="S84" s="50" t="s">
        <v>111</v>
      </c>
      <c r="T84" s="28" t="s">
        <v>101</v>
      </c>
      <c r="U84" s="28" t="s">
        <v>98</v>
      </c>
      <c r="V84" s="28" t="s">
        <v>99</v>
      </c>
      <c r="W84" s="28" t="s">
        <v>358</v>
      </c>
      <c r="X84" s="28" t="s">
        <v>101</v>
      </c>
      <c r="Z84" s="106"/>
      <c r="AA84" s="144" t="s">
        <v>19</v>
      </c>
      <c r="AB84" s="60" t="s">
        <v>114</v>
      </c>
      <c r="AC84" s="149"/>
      <c r="AD84" s="60" t="s">
        <v>114</v>
      </c>
      <c r="AE84" s="60" t="s">
        <v>111</v>
      </c>
      <c r="AF84" s="60" t="s">
        <v>109</v>
      </c>
      <c r="AG84" s="60"/>
      <c r="AH84" s="60" t="s">
        <v>101</v>
      </c>
      <c r="AI84" s="147"/>
      <c r="AJ84" s="147"/>
      <c r="AK84" s="147"/>
    </row>
    <row r="85" ht="15.75" customHeight="1">
      <c r="A85" s="19" t="s">
        <v>370</v>
      </c>
      <c r="N85" s="20" t="s">
        <v>20</v>
      </c>
      <c r="P85" s="50" t="s">
        <v>120</v>
      </c>
      <c r="Q85" s="50" t="s">
        <v>357</v>
      </c>
      <c r="R85" s="50" t="s">
        <v>96</v>
      </c>
      <c r="S85" s="50" t="s">
        <v>99</v>
      </c>
      <c r="T85" s="28" t="s">
        <v>117</v>
      </c>
      <c r="U85" s="28" t="s">
        <v>50</v>
      </c>
      <c r="V85" s="28" t="s">
        <v>105</v>
      </c>
      <c r="W85" s="28" t="s">
        <v>359</v>
      </c>
      <c r="X85" s="28" t="s">
        <v>360</v>
      </c>
      <c r="Z85" s="106"/>
      <c r="AA85" s="144" t="s">
        <v>20</v>
      </c>
      <c r="AB85" s="60" t="s">
        <v>111</v>
      </c>
      <c r="AC85" s="149"/>
      <c r="AD85" s="60" t="s">
        <v>111</v>
      </c>
      <c r="AE85" s="60" t="s">
        <v>98</v>
      </c>
      <c r="AF85" s="60" t="s">
        <v>101</v>
      </c>
      <c r="AG85" s="60"/>
      <c r="AH85" s="60" t="s">
        <v>99</v>
      </c>
      <c r="AI85" s="147"/>
      <c r="AJ85" s="147"/>
      <c r="AK85" s="147"/>
    </row>
    <row r="86" ht="15.75" customHeight="1">
      <c r="A86" s="19" t="s">
        <v>94</v>
      </c>
      <c r="N86" s="20" t="s">
        <v>59</v>
      </c>
      <c r="P86" s="50" t="s">
        <v>109</v>
      </c>
      <c r="Q86" s="50" t="s">
        <v>109</v>
      </c>
      <c r="R86" s="50" t="s">
        <v>101</v>
      </c>
      <c r="S86" s="50" t="s">
        <v>111</v>
      </c>
      <c r="T86" s="28" t="s">
        <v>101</v>
      </c>
      <c r="U86" s="28" t="s">
        <v>120</v>
      </c>
      <c r="V86" s="28" t="s">
        <v>101</v>
      </c>
      <c r="W86" s="28" t="s">
        <v>113</v>
      </c>
      <c r="X86" s="28" t="s">
        <v>101</v>
      </c>
      <c r="Z86" s="106"/>
      <c r="AA86" s="144" t="s">
        <v>59</v>
      </c>
      <c r="AB86" s="60" t="s">
        <v>114</v>
      </c>
      <c r="AC86" s="149"/>
      <c r="AD86" s="60" t="s">
        <v>119</v>
      </c>
      <c r="AE86" s="60" t="s">
        <v>111</v>
      </c>
      <c r="AF86" s="60" t="s">
        <v>109</v>
      </c>
      <c r="AG86" s="60"/>
      <c r="AH86" s="60" t="s">
        <v>111</v>
      </c>
      <c r="AI86" s="147"/>
      <c r="AJ86" s="147"/>
      <c r="AK86" s="147"/>
    </row>
    <row r="87" ht="15.75" customHeight="1">
      <c r="A87" s="19" t="s">
        <v>17</v>
      </c>
      <c r="B87" s="19"/>
      <c r="C87" s="19" t="s">
        <v>129</v>
      </c>
      <c r="D87" s="19" t="s">
        <v>129</v>
      </c>
      <c r="E87" s="19" t="s">
        <v>129</v>
      </c>
      <c r="F87" s="19" t="s">
        <v>125</v>
      </c>
      <c r="G87" s="19" t="s">
        <v>109</v>
      </c>
      <c r="H87" s="19" t="s">
        <v>130</v>
      </c>
      <c r="I87" s="19" t="s">
        <v>371</v>
      </c>
      <c r="J87" s="19" t="s">
        <v>119</v>
      </c>
      <c r="K87" s="19"/>
      <c r="L87" s="19" t="s">
        <v>125</v>
      </c>
      <c r="N87" s="57" t="s">
        <v>108</v>
      </c>
      <c r="O87" s="153"/>
      <c r="P87" s="53"/>
      <c r="Q87" s="53"/>
      <c r="R87" s="53"/>
      <c r="S87" s="53"/>
      <c r="T87" s="52"/>
      <c r="U87" s="52"/>
      <c r="V87" s="52"/>
      <c r="W87" s="52"/>
      <c r="X87" s="52"/>
      <c r="Z87" s="106"/>
      <c r="AA87" s="148" t="s">
        <v>108</v>
      </c>
      <c r="AB87" s="29"/>
      <c r="AC87" s="88"/>
      <c r="AD87" s="29"/>
      <c r="AE87" s="29"/>
      <c r="AF87" s="29"/>
      <c r="AG87" s="29"/>
      <c r="AH87" s="29"/>
      <c r="AI87" s="147"/>
      <c r="AJ87" s="147"/>
      <c r="AK87" s="147"/>
    </row>
    <row r="88" ht="15.75" customHeight="1">
      <c r="A88" s="19" t="s">
        <v>18</v>
      </c>
      <c r="B88" s="19"/>
      <c r="C88" s="19" t="s">
        <v>128</v>
      </c>
      <c r="D88" s="19" t="s">
        <v>372</v>
      </c>
      <c r="E88" s="19" t="s">
        <v>128</v>
      </c>
      <c r="F88" s="19" t="s">
        <v>129</v>
      </c>
      <c r="G88" s="19" t="s">
        <v>114</v>
      </c>
      <c r="H88" s="19" t="s">
        <v>122</v>
      </c>
      <c r="I88" s="19" t="s">
        <v>128</v>
      </c>
      <c r="J88" s="19" t="s">
        <v>127</v>
      </c>
      <c r="K88" s="19"/>
      <c r="L88" s="19" t="s">
        <v>129</v>
      </c>
      <c r="N88" s="20" t="s">
        <v>17</v>
      </c>
      <c r="P88" s="50" t="s">
        <v>361</v>
      </c>
      <c r="Q88" s="50" t="s">
        <v>361</v>
      </c>
      <c r="R88" s="50" t="s">
        <v>362</v>
      </c>
      <c r="S88" s="50" t="s">
        <v>363</v>
      </c>
      <c r="T88" s="28" t="s">
        <v>364</v>
      </c>
      <c r="U88" s="28" t="s">
        <v>362</v>
      </c>
      <c r="V88" s="28" t="s">
        <v>363</v>
      </c>
      <c r="W88" s="28" t="s">
        <v>361</v>
      </c>
      <c r="X88" s="28" t="s">
        <v>364</v>
      </c>
      <c r="Z88" s="106"/>
      <c r="AA88" s="144" t="s">
        <v>17</v>
      </c>
      <c r="AB88" s="60" t="s">
        <v>123</v>
      </c>
      <c r="AC88" s="149"/>
      <c r="AD88" s="60" t="s">
        <v>123</v>
      </c>
      <c r="AE88" s="60" t="s">
        <v>119</v>
      </c>
      <c r="AF88" s="60" t="s">
        <v>112</v>
      </c>
      <c r="AG88" s="60"/>
      <c r="AH88" s="60" t="s">
        <v>112</v>
      </c>
      <c r="AI88" s="147"/>
      <c r="AJ88" s="147"/>
      <c r="AK88" s="147"/>
    </row>
    <row r="89" ht="15.75" customHeight="1">
      <c r="A89" s="19" t="s">
        <v>19</v>
      </c>
      <c r="B89" s="19"/>
      <c r="C89" s="19" t="s">
        <v>129</v>
      </c>
      <c r="D89" s="19" t="s">
        <v>129</v>
      </c>
      <c r="E89" s="19" t="s">
        <v>125</v>
      </c>
      <c r="F89" s="19" t="s">
        <v>373</v>
      </c>
      <c r="G89" s="19" t="s">
        <v>109</v>
      </c>
      <c r="H89" s="19" t="s">
        <v>129</v>
      </c>
      <c r="I89" s="19" t="s">
        <v>125</v>
      </c>
      <c r="J89" s="19" t="s">
        <v>119</v>
      </c>
      <c r="K89" s="19"/>
      <c r="L89" s="19" t="s">
        <v>125</v>
      </c>
      <c r="N89" s="20" t="s">
        <v>18</v>
      </c>
      <c r="P89" s="50" t="s">
        <v>365</v>
      </c>
      <c r="Q89" s="50" t="s">
        <v>365</v>
      </c>
      <c r="R89" s="50" t="s">
        <v>361</v>
      </c>
      <c r="S89" s="50" t="s">
        <v>365</v>
      </c>
      <c r="T89" s="28" t="s">
        <v>366</v>
      </c>
      <c r="U89" s="28" t="s">
        <v>367</v>
      </c>
      <c r="V89" s="28" t="s">
        <v>368</v>
      </c>
      <c r="W89" s="28" t="s">
        <v>369</v>
      </c>
      <c r="X89" s="28" t="s">
        <v>123</v>
      </c>
      <c r="Z89" s="106"/>
      <c r="AA89" s="144" t="s">
        <v>18</v>
      </c>
      <c r="AB89" s="60" t="s">
        <v>122</v>
      </c>
      <c r="AC89" s="149"/>
      <c r="AD89" s="60" t="s">
        <v>122</v>
      </c>
      <c r="AE89" s="60" t="s">
        <v>374</v>
      </c>
      <c r="AF89" s="60" t="s">
        <v>123</v>
      </c>
      <c r="AG89" s="60"/>
      <c r="AH89" s="60" t="s">
        <v>130</v>
      </c>
      <c r="AI89" s="106"/>
      <c r="AJ89" s="106"/>
      <c r="AK89" s="106"/>
    </row>
    <row r="90" ht="15.75" customHeight="1">
      <c r="A90" s="19" t="s">
        <v>20</v>
      </c>
      <c r="B90" s="19"/>
      <c r="C90" s="19" t="s">
        <v>375</v>
      </c>
      <c r="D90" s="19" t="s">
        <v>102</v>
      </c>
      <c r="E90" s="19" t="s">
        <v>346</v>
      </c>
      <c r="F90" s="19" t="s">
        <v>115</v>
      </c>
      <c r="G90" s="19" t="s">
        <v>110</v>
      </c>
      <c r="H90" s="19" t="s">
        <v>50</v>
      </c>
      <c r="I90" s="19" t="s">
        <v>360</v>
      </c>
      <c r="J90" s="19" t="s">
        <v>376</v>
      </c>
      <c r="K90" s="19"/>
      <c r="L90" s="19" t="s">
        <v>102</v>
      </c>
      <c r="N90" s="20" t="s">
        <v>19</v>
      </c>
      <c r="P90" s="50" t="s">
        <v>112</v>
      </c>
      <c r="Q90" s="50" t="s">
        <v>112</v>
      </c>
      <c r="R90" s="50" t="s">
        <v>114</v>
      </c>
      <c r="S90" s="50" t="s">
        <v>363</v>
      </c>
      <c r="T90" s="28" t="s">
        <v>113</v>
      </c>
      <c r="U90" s="28" t="s">
        <v>363</v>
      </c>
      <c r="V90" s="28" t="s">
        <v>363</v>
      </c>
      <c r="W90" s="28" t="s">
        <v>365</v>
      </c>
      <c r="X90" s="28" t="s">
        <v>363</v>
      </c>
      <c r="Z90" s="106"/>
      <c r="AA90" s="144" t="s">
        <v>19</v>
      </c>
      <c r="AB90" s="60" t="s">
        <v>123</v>
      </c>
      <c r="AC90" s="149"/>
      <c r="AD90" s="60" t="s">
        <v>123</v>
      </c>
      <c r="AE90" s="60" t="s">
        <v>119</v>
      </c>
      <c r="AF90" s="60" t="s">
        <v>112</v>
      </c>
      <c r="AG90" s="60"/>
      <c r="AH90" s="60" t="s">
        <v>112</v>
      </c>
      <c r="AI90" s="106"/>
      <c r="AJ90" s="106"/>
      <c r="AK90" s="106"/>
    </row>
    <row r="91" ht="15.75" customHeight="1">
      <c r="A91" s="19" t="s">
        <v>59</v>
      </c>
      <c r="B91" s="19"/>
      <c r="C91" s="19" t="s">
        <v>129</v>
      </c>
      <c r="D91" s="19" t="s">
        <v>128</v>
      </c>
      <c r="E91" s="19" t="s">
        <v>129</v>
      </c>
      <c r="F91" s="19" t="s">
        <v>125</v>
      </c>
      <c r="G91" s="19" t="s">
        <v>109</v>
      </c>
      <c r="H91" s="19" t="s">
        <v>123</v>
      </c>
      <c r="I91" s="19" t="s">
        <v>129</v>
      </c>
      <c r="J91" s="19" t="s">
        <v>127</v>
      </c>
      <c r="K91" s="19"/>
      <c r="L91" s="19" t="s">
        <v>125</v>
      </c>
      <c r="N91" s="20" t="s">
        <v>20</v>
      </c>
      <c r="P91" s="50" t="s">
        <v>113</v>
      </c>
      <c r="Q91" s="50" t="s">
        <v>113</v>
      </c>
      <c r="R91" s="50" t="s">
        <v>111</v>
      </c>
      <c r="S91" s="50" t="s">
        <v>114</v>
      </c>
      <c r="T91" s="28" t="s">
        <v>117</v>
      </c>
      <c r="U91" s="28" t="s">
        <v>100</v>
      </c>
      <c r="V91" s="28" t="s">
        <v>114</v>
      </c>
      <c r="W91" s="28" t="s">
        <v>119</v>
      </c>
      <c r="X91" s="28" t="s">
        <v>114</v>
      </c>
      <c r="Z91" s="106"/>
      <c r="AA91" s="144" t="s">
        <v>20</v>
      </c>
      <c r="AB91" s="60" t="s">
        <v>112</v>
      </c>
      <c r="AC91" s="149"/>
      <c r="AD91" s="60" t="s">
        <v>112</v>
      </c>
      <c r="AE91" s="60" t="s">
        <v>114</v>
      </c>
      <c r="AF91" s="60" t="s">
        <v>112</v>
      </c>
      <c r="AG91" s="60"/>
      <c r="AH91" s="60" t="s">
        <v>113</v>
      </c>
      <c r="AI91" s="106"/>
      <c r="AJ91" s="106"/>
      <c r="AK91" s="106"/>
    </row>
    <row r="92" ht="15.75" customHeight="1">
      <c r="A92" s="19" t="s">
        <v>108</v>
      </c>
      <c r="N92" s="20" t="s">
        <v>59</v>
      </c>
      <c r="P92" s="50" t="s">
        <v>361</v>
      </c>
      <c r="Q92" s="50" t="s">
        <v>361</v>
      </c>
      <c r="R92" s="50" t="s">
        <v>362</v>
      </c>
      <c r="S92" s="50" t="s">
        <v>363</v>
      </c>
      <c r="T92" s="28" t="s">
        <v>364</v>
      </c>
      <c r="U92" s="28" t="s">
        <v>364</v>
      </c>
      <c r="V92" s="28" t="s">
        <v>364</v>
      </c>
      <c r="W92" s="28" t="s">
        <v>361</v>
      </c>
      <c r="X92" s="28" t="s">
        <v>363</v>
      </c>
      <c r="Z92" s="106"/>
      <c r="AA92" s="144" t="s">
        <v>59</v>
      </c>
      <c r="AB92" s="60" t="s">
        <v>123</v>
      </c>
      <c r="AC92" s="149"/>
      <c r="AD92" s="60" t="s">
        <v>123</v>
      </c>
      <c r="AE92" s="60" t="s">
        <v>119</v>
      </c>
      <c r="AF92" s="60" t="s">
        <v>112</v>
      </c>
      <c r="AG92" s="60"/>
      <c r="AH92" s="60" t="s">
        <v>112</v>
      </c>
      <c r="AI92" s="106"/>
      <c r="AJ92" s="106"/>
      <c r="AK92" s="106"/>
    </row>
    <row r="93" ht="15.75" customHeight="1">
      <c r="A93" s="19" t="s">
        <v>17</v>
      </c>
      <c r="B93" s="19"/>
      <c r="C93" s="19" t="s">
        <v>122</v>
      </c>
      <c r="D93" s="19" t="s">
        <v>368</v>
      </c>
      <c r="E93" s="19" t="s">
        <v>368</v>
      </c>
      <c r="F93" s="19" t="s">
        <v>369</v>
      </c>
      <c r="G93" s="19" t="s">
        <v>368</v>
      </c>
      <c r="H93" s="19" t="s">
        <v>377</v>
      </c>
      <c r="I93" s="19" t="s">
        <v>368</v>
      </c>
      <c r="J93" s="19" t="s">
        <v>368</v>
      </c>
      <c r="K93" s="19"/>
      <c r="L93" s="19" t="s">
        <v>368</v>
      </c>
      <c r="N93" s="51" t="s">
        <v>126</v>
      </c>
      <c r="O93" s="154"/>
      <c r="P93" s="25"/>
      <c r="Q93" s="25"/>
      <c r="R93" s="25"/>
      <c r="S93" s="25"/>
      <c r="T93" s="26"/>
      <c r="U93" s="26"/>
      <c r="V93" s="26"/>
      <c r="W93" s="26"/>
      <c r="X93" s="26"/>
      <c r="Z93" s="106"/>
      <c r="AA93" s="151" t="s">
        <v>332</v>
      </c>
      <c r="AB93" s="6"/>
      <c r="AC93" s="6"/>
      <c r="AD93" s="6"/>
      <c r="AE93" s="6"/>
      <c r="AF93" s="6"/>
      <c r="AG93" s="6"/>
      <c r="AH93" s="7"/>
      <c r="AI93" s="106"/>
      <c r="AJ93" s="106"/>
      <c r="AK93" s="106"/>
    </row>
    <row r="94" ht="15.75" customHeight="1">
      <c r="A94" s="19" t="s">
        <v>18</v>
      </c>
      <c r="B94" s="19"/>
      <c r="C94" s="19" t="s">
        <v>138</v>
      </c>
      <c r="D94" s="19" t="s">
        <v>138</v>
      </c>
      <c r="E94" s="19" t="s">
        <v>138</v>
      </c>
      <c r="F94" s="19" t="s">
        <v>135</v>
      </c>
      <c r="G94" s="19" t="s">
        <v>378</v>
      </c>
      <c r="H94" s="19" t="s">
        <v>136</v>
      </c>
      <c r="I94" s="19" t="s">
        <v>379</v>
      </c>
      <c r="J94" s="19" t="s">
        <v>135</v>
      </c>
      <c r="K94" s="19"/>
      <c r="L94" s="19" t="s">
        <v>136</v>
      </c>
      <c r="N94" s="57" t="s">
        <v>94</v>
      </c>
      <c r="O94" s="154"/>
      <c r="P94" s="25"/>
      <c r="Q94" s="25"/>
      <c r="R94" s="25"/>
      <c r="S94" s="25"/>
      <c r="T94" s="26"/>
      <c r="U94" s="26"/>
      <c r="V94" s="26"/>
      <c r="W94" s="26"/>
      <c r="X94" s="2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</row>
    <row r="95" ht="15.75" customHeight="1">
      <c r="A95" s="19" t="s">
        <v>19</v>
      </c>
      <c r="B95" s="19"/>
      <c r="C95" s="19" t="s">
        <v>122</v>
      </c>
      <c r="D95" s="19" t="s">
        <v>122</v>
      </c>
      <c r="E95" s="19" t="s">
        <v>122</v>
      </c>
      <c r="F95" s="19" t="s">
        <v>122</v>
      </c>
      <c r="G95" s="19" t="s">
        <v>135</v>
      </c>
      <c r="H95" s="19" t="s">
        <v>138</v>
      </c>
      <c r="I95" s="19" t="s">
        <v>122</v>
      </c>
      <c r="J95" s="19" t="s">
        <v>122</v>
      </c>
      <c r="K95" s="19"/>
      <c r="L95" s="19" t="s">
        <v>135</v>
      </c>
      <c r="N95" s="20" t="s">
        <v>17</v>
      </c>
      <c r="P95" s="50" t="s">
        <v>129</v>
      </c>
      <c r="Q95" s="50" t="s">
        <v>129</v>
      </c>
      <c r="R95" s="50" t="s">
        <v>129</v>
      </c>
      <c r="S95" s="50" t="s">
        <v>125</v>
      </c>
      <c r="T95" s="28" t="s">
        <v>109</v>
      </c>
      <c r="U95" s="28" t="s">
        <v>130</v>
      </c>
      <c r="V95" s="28" t="s">
        <v>371</v>
      </c>
      <c r="W95" s="28" t="s">
        <v>119</v>
      </c>
      <c r="X95" s="28" t="s">
        <v>125</v>
      </c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</row>
    <row r="96" ht="15.75" customHeight="1">
      <c r="A96" s="19" t="s">
        <v>20</v>
      </c>
      <c r="B96" s="19"/>
      <c r="C96" s="19" t="s">
        <v>380</v>
      </c>
      <c r="D96" s="19" t="s">
        <v>130</v>
      </c>
      <c r="E96" s="19" t="s">
        <v>130</v>
      </c>
      <c r="F96" s="19" t="s">
        <v>372</v>
      </c>
      <c r="G96" s="19" t="s">
        <v>122</v>
      </c>
      <c r="H96" s="19" t="s">
        <v>137</v>
      </c>
      <c r="I96" s="19" t="s">
        <v>130</v>
      </c>
      <c r="J96" s="19" t="s">
        <v>127</v>
      </c>
      <c r="K96" s="19"/>
      <c r="L96" s="19" t="s">
        <v>130</v>
      </c>
      <c r="N96" s="74" t="s">
        <v>18</v>
      </c>
      <c r="P96" s="50" t="s">
        <v>128</v>
      </c>
      <c r="Q96" s="50" t="s">
        <v>372</v>
      </c>
      <c r="R96" s="50" t="s">
        <v>128</v>
      </c>
      <c r="S96" s="50" t="s">
        <v>129</v>
      </c>
      <c r="T96" s="28" t="s">
        <v>114</v>
      </c>
      <c r="U96" s="28" t="s">
        <v>122</v>
      </c>
      <c r="V96" s="28" t="s">
        <v>128</v>
      </c>
      <c r="W96" s="28" t="s">
        <v>127</v>
      </c>
      <c r="X96" s="28" t="s">
        <v>129</v>
      </c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</row>
    <row r="97" ht="15.75" customHeight="1">
      <c r="A97" s="19" t="s">
        <v>59</v>
      </c>
      <c r="B97" s="19"/>
      <c r="C97" s="19" t="s">
        <v>122</v>
      </c>
      <c r="D97" s="19" t="s">
        <v>122</v>
      </c>
      <c r="E97" s="19" t="s">
        <v>122</v>
      </c>
      <c r="F97" s="19" t="s">
        <v>130</v>
      </c>
      <c r="G97" s="19" t="s">
        <v>135</v>
      </c>
      <c r="H97" s="19" t="s">
        <v>138</v>
      </c>
      <c r="I97" s="19" t="s">
        <v>122</v>
      </c>
      <c r="J97" s="19" t="s">
        <v>122</v>
      </c>
      <c r="K97" s="19"/>
      <c r="L97" s="19" t="s">
        <v>122</v>
      </c>
      <c r="N97" s="20" t="s">
        <v>19</v>
      </c>
      <c r="P97" s="50" t="s">
        <v>129</v>
      </c>
      <c r="Q97" s="50" t="s">
        <v>129</v>
      </c>
      <c r="R97" s="50" t="s">
        <v>125</v>
      </c>
      <c r="S97" s="50" t="s">
        <v>373</v>
      </c>
      <c r="T97" s="28" t="s">
        <v>109</v>
      </c>
      <c r="U97" s="28" t="s">
        <v>129</v>
      </c>
      <c r="V97" s="28" t="s">
        <v>125</v>
      </c>
      <c r="W97" s="28" t="s">
        <v>119</v>
      </c>
      <c r="X97" s="28" t="s">
        <v>125</v>
      </c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</row>
    <row r="98" ht="15.75" customHeight="1">
      <c r="N98" s="20" t="s">
        <v>20</v>
      </c>
      <c r="P98" s="50" t="s">
        <v>375</v>
      </c>
      <c r="Q98" s="50" t="s">
        <v>102</v>
      </c>
      <c r="R98" s="50" t="s">
        <v>346</v>
      </c>
      <c r="S98" s="50" t="s">
        <v>115</v>
      </c>
      <c r="T98" s="28" t="s">
        <v>110</v>
      </c>
      <c r="U98" s="28" t="s">
        <v>50</v>
      </c>
      <c r="V98" s="28" t="s">
        <v>360</v>
      </c>
      <c r="W98" s="28" t="s">
        <v>376</v>
      </c>
      <c r="X98" s="28" t="s">
        <v>102</v>
      </c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</row>
    <row r="99" ht="15.75" customHeight="1">
      <c r="N99" s="20" t="s">
        <v>59</v>
      </c>
      <c r="P99" s="50" t="s">
        <v>129</v>
      </c>
      <c r="Q99" s="50" t="s">
        <v>128</v>
      </c>
      <c r="R99" s="50" t="s">
        <v>129</v>
      </c>
      <c r="S99" s="50" t="s">
        <v>125</v>
      </c>
      <c r="T99" s="28" t="s">
        <v>109</v>
      </c>
      <c r="U99" s="28" t="s">
        <v>123</v>
      </c>
      <c r="V99" s="28" t="s">
        <v>129</v>
      </c>
      <c r="W99" s="28" t="s">
        <v>127</v>
      </c>
      <c r="X99" s="28" t="s">
        <v>125</v>
      </c>
      <c r="Y99" s="124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</row>
    <row r="100" ht="15.75" customHeight="1">
      <c r="N100" s="57" t="s">
        <v>108</v>
      </c>
      <c r="O100" s="154"/>
      <c r="P100" s="25"/>
      <c r="Q100" s="25"/>
      <c r="R100" s="25"/>
      <c r="S100" s="25"/>
      <c r="T100" s="26"/>
      <c r="U100" s="26"/>
      <c r="V100" s="26"/>
      <c r="W100" s="26"/>
      <c r="X100" s="26"/>
      <c r="Y100" s="124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</row>
    <row r="101" ht="15.75" customHeight="1">
      <c r="N101" s="20" t="s">
        <v>17</v>
      </c>
      <c r="P101" s="50" t="s">
        <v>122</v>
      </c>
      <c r="Q101" s="50" t="s">
        <v>368</v>
      </c>
      <c r="R101" s="50" t="s">
        <v>368</v>
      </c>
      <c r="S101" s="50" t="s">
        <v>369</v>
      </c>
      <c r="T101" s="28" t="s">
        <v>368</v>
      </c>
      <c r="U101" s="28" t="s">
        <v>377</v>
      </c>
      <c r="V101" s="28" t="s">
        <v>368</v>
      </c>
      <c r="W101" s="28" t="s">
        <v>368</v>
      </c>
      <c r="X101" s="28" t="s">
        <v>368</v>
      </c>
      <c r="Y101" s="124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</row>
    <row r="102" ht="15.75" customHeight="1">
      <c r="N102" s="20" t="s">
        <v>18</v>
      </c>
      <c r="P102" s="50" t="s">
        <v>138</v>
      </c>
      <c r="Q102" s="50" t="s">
        <v>138</v>
      </c>
      <c r="R102" s="50" t="s">
        <v>138</v>
      </c>
      <c r="S102" s="50" t="s">
        <v>135</v>
      </c>
      <c r="T102" s="28" t="s">
        <v>378</v>
      </c>
      <c r="U102" s="28" t="s">
        <v>136</v>
      </c>
      <c r="V102" s="28" t="s">
        <v>379</v>
      </c>
      <c r="W102" s="28" t="s">
        <v>135</v>
      </c>
      <c r="X102" s="28" t="s">
        <v>136</v>
      </c>
      <c r="Y102" s="124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</row>
    <row r="103" ht="15.75" customHeight="1">
      <c r="N103" s="20" t="s">
        <v>19</v>
      </c>
      <c r="P103" s="50" t="s">
        <v>122</v>
      </c>
      <c r="Q103" s="50" t="s">
        <v>122</v>
      </c>
      <c r="R103" s="50" t="s">
        <v>122</v>
      </c>
      <c r="S103" s="50" t="s">
        <v>122</v>
      </c>
      <c r="T103" s="28" t="s">
        <v>135</v>
      </c>
      <c r="U103" s="28" t="s">
        <v>138</v>
      </c>
      <c r="V103" s="28" t="s">
        <v>122</v>
      </c>
      <c r="W103" s="28" t="s">
        <v>122</v>
      </c>
      <c r="X103" s="28" t="s">
        <v>135</v>
      </c>
      <c r="Y103" s="124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</row>
    <row r="104" ht="15.75" customHeight="1">
      <c r="N104" s="20" t="s">
        <v>20</v>
      </c>
      <c r="P104" s="50" t="s">
        <v>380</v>
      </c>
      <c r="Q104" s="50" t="s">
        <v>130</v>
      </c>
      <c r="R104" s="50" t="s">
        <v>130</v>
      </c>
      <c r="S104" s="50" t="s">
        <v>372</v>
      </c>
      <c r="T104" s="28" t="s">
        <v>122</v>
      </c>
      <c r="U104" s="28" t="s">
        <v>137</v>
      </c>
      <c r="V104" s="28" t="s">
        <v>130</v>
      </c>
      <c r="W104" s="28" t="s">
        <v>127</v>
      </c>
      <c r="X104" s="28" t="s">
        <v>130</v>
      </c>
      <c r="Y104" s="124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</row>
    <row r="105" ht="15.75" customHeight="1">
      <c r="N105" s="20" t="s">
        <v>59</v>
      </c>
      <c r="P105" s="50" t="s">
        <v>122</v>
      </c>
      <c r="Q105" s="50" t="s">
        <v>122</v>
      </c>
      <c r="R105" s="50" t="s">
        <v>122</v>
      </c>
      <c r="S105" s="50" t="s">
        <v>130</v>
      </c>
      <c r="T105" s="28" t="s">
        <v>135</v>
      </c>
      <c r="U105" s="28" t="s">
        <v>138</v>
      </c>
      <c r="V105" s="28" t="s">
        <v>122</v>
      </c>
      <c r="W105" s="28" t="s">
        <v>122</v>
      </c>
      <c r="X105" s="28" t="s">
        <v>122</v>
      </c>
      <c r="Y105" s="124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</row>
    <row r="106" ht="15.75" customHeight="1">
      <c r="N106" s="45" t="s">
        <v>91</v>
      </c>
      <c r="O106" s="6"/>
      <c r="P106" s="6"/>
      <c r="Q106" s="6"/>
      <c r="R106" s="6"/>
      <c r="S106" s="6"/>
      <c r="T106" s="6"/>
      <c r="U106" s="6"/>
      <c r="V106" s="6"/>
      <c r="W106" s="7"/>
      <c r="X106" s="160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</row>
    <row r="107" ht="15.75" customHeight="1"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</row>
    <row r="108" ht="15.75" customHeight="1"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</row>
    <row r="109" ht="15.75" customHeight="1"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</row>
    <row r="110" ht="15.75" customHeight="1">
      <c r="M110" s="95" t="s">
        <v>381</v>
      </c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1"/>
      <c r="AA110" s="161"/>
      <c r="AB110" s="161"/>
      <c r="AC110" s="161"/>
      <c r="AD110" s="161"/>
      <c r="AE110" s="161"/>
      <c r="AF110" s="97"/>
      <c r="AG110" s="97"/>
      <c r="AH110" s="97"/>
      <c r="AI110" s="97"/>
      <c r="AJ110" s="97"/>
      <c r="AK110" s="97"/>
    </row>
    <row r="111" ht="15.75" customHeight="1">
      <c r="N111" s="129" t="s">
        <v>250</v>
      </c>
      <c r="O111" s="130"/>
      <c r="P111" s="130"/>
      <c r="Q111" s="130"/>
      <c r="R111" s="130"/>
      <c r="S111" s="130"/>
      <c r="T111" s="130"/>
      <c r="U111" s="131"/>
      <c r="X111" s="132" t="s">
        <v>251</v>
      </c>
      <c r="Y111" s="6"/>
      <c r="Z111" s="6"/>
      <c r="AA111" s="6"/>
      <c r="AB111" s="6"/>
      <c r="AC111" s="6"/>
      <c r="AD111" s="6"/>
      <c r="AE111" s="7"/>
      <c r="AF111" s="162"/>
      <c r="AG111" s="162"/>
      <c r="AH111" s="162"/>
      <c r="AI111" s="162"/>
      <c r="AJ111" s="162"/>
      <c r="AK111" s="162"/>
    </row>
    <row r="112" ht="71.25" customHeight="1">
      <c r="N112" s="12" t="s">
        <v>3</v>
      </c>
      <c r="O112" s="13" t="s">
        <v>4</v>
      </c>
      <c r="P112" s="14" t="s">
        <v>5</v>
      </c>
      <c r="Q112" s="13" t="s">
        <v>6</v>
      </c>
      <c r="R112" s="13" t="s">
        <v>7</v>
      </c>
      <c r="S112" s="15" t="s">
        <v>9</v>
      </c>
      <c r="T112" s="133" t="s">
        <v>252</v>
      </c>
      <c r="U112" s="13" t="s">
        <v>14</v>
      </c>
      <c r="X112" s="12" t="s">
        <v>3</v>
      </c>
      <c r="Y112" s="13" t="s">
        <v>4</v>
      </c>
      <c r="Z112" s="14" t="s">
        <v>5</v>
      </c>
      <c r="AA112" s="13" t="s">
        <v>6</v>
      </c>
      <c r="AB112" s="13" t="s">
        <v>7</v>
      </c>
      <c r="AC112" s="15" t="s">
        <v>9</v>
      </c>
      <c r="AD112" s="133" t="s">
        <v>252</v>
      </c>
      <c r="AE112" s="13" t="s">
        <v>14</v>
      </c>
      <c r="AF112" s="100"/>
      <c r="AG112" s="100"/>
      <c r="AH112" s="100"/>
      <c r="AI112" s="100"/>
      <c r="AJ112" s="100"/>
      <c r="AK112" s="100"/>
    </row>
    <row r="113" ht="15.75" customHeight="1">
      <c r="N113" s="101" t="s">
        <v>230</v>
      </c>
      <c r="O113" s="9"/>
      <c r="P113" s="9"/>
      <c r="Q113" s="9"/>
      <c r="R113" s="9"/>
      <c r="S113" s="17"/>
      <c r="T113" s="9"/>
      <c r="U113" s="9"/>
      <c r="X113" s="101" t="s">
        <v>230</v>
      </c>
      <c r="Y113" s="9"/>
      <c r="Z113" s="9"/>
      <c r="AA113" s="9"/>
      <c r="AB113" s="9"/>
      <c r="AC113" s="17"/>
      <c r="AD113" s="9"/>
      <c r="AE113" s="9"/>
      <c r="AF113" s="98"/>
      <c r="AG113" s="98"/>
      <c r="AH113" s="98"/>
      <c r="AI113" s="98"/>
      <c r="AJ113" s="98"/>
      <c r="AK113" s="98"/>
    </row>
    <row r="114" ht="15.75" customHeight="1">
      <c r="O114" s="19"/>
      <c r="P114" s="20"/>
      <c r="Q114" s="102">
        <v>0.95</v>
      </c>
      <c r="R114" s="103">
        <v>0.013</v>
      </c>
      <c r="S114" s="102">
        <v>0.025</v>
      </c>
      <c r="T114" s="103">
        <v>0.007</v>
      </c>
      <c r="U114" s="103">
        <v>0.007</v>
      </c>
      <c r="X114" s="62"/>
      <c r="Y114" s="20"/>
      <c r="Z114" s="20"/>
      <c r="AA114" s="134">
        <v>0.9482435496983441</v>
      </c>
      <c r="AB114" s="134">
        <v>0.009088186213683624</v>
      </c>
      <c r="AC114" s="134">
        <v>0.02858243121817637</v>
      </c>
      <c r="AD114" s="134">
        <v>0.007393778614522271</v>
      </c>
      <c r="AE114" s="134">
        <v>0.00669205425527363</v>
      </c>
      <c r="AF114" s="163"/>
      <c r="AG114" s="163"/>
      <c r="AH114" s="163"/>
      <c r="AI114" s="163"/>
      <c r="AJ114" s="163"/>
      <c r="AK114" s="163"/>
    </row>
    <row r="115" ht="15.75" customHeight="1">
      <c r="N115" s="105" t="s">
        <v>231</v>
      </c>
      <c r="O115" s="25"/>
      <c r="P115" s="25"/>
      <c r="Q115" s="25"/>
      <c r="R115" s="25"/>
      <c r="S115" s="25"/>
      <c r="T115" s="25"/>
      <c r="U115" s="25"/>
      <c r="X115" s="105" t="s">
        <v>231</v>
      </c>
      <c r="Y115" s="25"/>
      <c r="Z115" s="25"/>
      <c r="AA115" s="25"/>
      <c r="AB115" s="25"/>
      <c r="AC115" s="25"/>
      <c r="AD115" s="25"/>
      <c r="AE115" s="25"/>
      <c r="AF115" s="106"/>
      <c r="AG115" s="106"/>
      <c r="AH115" s="106"/>
      <c r="AI115" s="106"/>
      <c r="AJ115" s="106"/>
      <c r="AK115" s="106"/>
    </row>
    <row r="116" ht="15.75" customHeight="1">
      <c r="N116" s="27" t="s">
        <v>17</v>
      </c>
      <c r="O116" s="21">
        <v>0.6738415166414241</v>
      </c>
      <c r="P116" s="50"/>
      <c r="Q116" s="21">
        <v>0.6399984283525205</v>
      </c>
      <c r="R116" s="21">
        <v>0.6724035608308605</v>
      </c>
      <c r="S116" s="21">
        <v>0.6479638009049774</v>
      </c>
      <c r="T116" s="21">
        <v>0.6374722838137472</v>
      </c>
      <c r="U116" s="21">
        <v>0.5630733944954128</v>
      </c>
      <c r="X116" s="20" t="s">
        <v>17</v>
      </c>
      <c r="Y116" s="134">
        <v>0.641025202173634</v>
      </c>
      <c r="Z116" s="135"/>
      <c r="AA116" s="134">
        <v>0.6402032362576372</v>
      </c>
      <c r="AB116" s="134">
        <v>0.608286252354049</v>
      </c>
      <c r="AC116" s="134">
        <v>0.6805389221556887</v>
      </c>
      <c r="AD116" s="134">
        <v>0.6805555555555556</v>
      </c>
      <c r="AE116" s="134">
        <v>0.5895140664961637</v>
      </c>
      <c r="AF116" s="163"/>
      <c r="AG116" s="163"/>
      <c r="AH116" s="163"/>
      <c r="AI116" s="163"/>
      <c r="AJ116" s="163"/>
      <c r="AK116" s="163"/>
    </row>
    <row r="117" ht="15.75" customHeight="1">
      <c r="N117" s="27" t="s">
        <v>18</v>
      </c>
      <c r="O117" s="21">
        <v>0.2846463184439653</v>
      </c>
      <c r="P117" s="50"/>
      <c r="Q117" s="21">
        <v>0.31777926211150836</v>
      </c>
      <c r="R117" s="21">
        <v>0.2741839762611276</v>
      </c>
      <c r="S117" s="21">
        <v>0.3248868778280543</v>
      </c>
      <c r="T117" s="21">
        <v>0.35698447893569846</v>
      </c>
      <c r="U117" s="21">
        <v>0.32224770642201833</v>
      </c>
      <c r="X117" s="20" t="s">
        <v>18</v>
      </c>
      <c r="Y117" s="134">
        <v>0.31291771854007105</v>
      </c>
      <c r="Z117" s="135"/>
      <c r="AA117" s="134">
        <v>0.31284124649164763</v>
      </c>
      <c r="AB117" s="134">
        <v>0.2796610169491525</v>
      </c>
      <c r="AC117" s="134">
        <v>0.3077844311377245</v>
      </c>
      <c r="AD117" s="134">
        <v>0.36689814814814814</v>
      </c>
      <c r="AE117" s="134">
        <v>0.3312020460358056</v>
      </c>
      <c r="AF117" s="163"/>
      <c r="AG117" s="163"/>
      <c r="AH117" s="163"/>
      <c r="AI117" s="163"/>
      <c r="AJ117" s="163"/>
      <c r="AK117" s="163"/>
    </row>
    <row r="118" ht="15.75" customHeight="1">
      <c r="N118" s="27" t="s">
        <v>19</v>
      </c>
      <c r="O118" s="21">
        <v>0.6044556191385704</v>
      </c>
      <c r="P118" s="50"/>
      <c r="Q118" s="21">
        <v>0.5885819810616478</v>
      </c>
      <c r="R118" s="21">
        <v>0.627299703264095</v>
      </c>
      <c r="S118" s="21">
        <v>0.6123680241327301</v>
      </c>
      <c r="T118" s="21">
        <v>0.5620842572062085</v>
      </c>
      <c r="U118" s="21">
        <v>0.6227064220183486</v>
      </c>
      <c r="X118" s="20" t="s">
        <v>19</v>
      </c>
      <c r="Y118" s="134">
        <v>0.5919729579393265</v>
      </c>
      <c r="Z118" s="135"/>
      <c r="AA118" s="134">
        <v>0.591370581280966</v>
      </c>
      <c r="AB118" s="134">
        <v>0.6120527306967984</v>
      </c>
      <c r="AC118" s="134">
        <v>0.6119760479041916</v>
      </c>
      <c r="AD118" s="134">
        <v>0.5625</v>
      </c>
      <c r="AE118" s="134">
        <v>0.5971867007672634</v>
      </c>
      <c r="AF118" s="163"/>
      <c r="AG118" s="163"/>
      <c r="AH118" s="163"/>
      <c r="AI118" s="163"/>
      <c r="AJ118" s="163"/>
      <c r="AK118" s="163"/>
    </row>
    <row r="119" ht="15.75" customHeight="1">
      <c r="N119" s="27" t="s">
        <v>20</v>
      </c>
      <c r="O119" s="21">
        <v>0.11089806241746436</v>
      </c>
      <c r="P119" s="50"/>
      <c r="Q119" s="21">
        <v>0.09363875682684374</v>
      </c>
      <c r="R119" s="21">
        <v>0.09851632047477744</v>
      </c>
      <c r="S119" s="21">
        <v>0.06274509803921569</v>
      </c>
      <c r="T119" s="21">
        <v>0.08093126385809313</v>
      </c>
      <c r="U119" s="21">
        <v>0.05504587155963303</v>
      </c>
      <c r="X119" s="20" t="s">
        <v>20</v>
      </c>
      <c r="Y119" s="134">
        <v>0.09510932352060246</v>
      </c>
      <c r="Z119" s="135"/>
      <c r="AA119" s="134">
        <v>0.09578817222738635</v>
      </c>
      <c r="AB119" s="134">
        <v>0.10828625235404897</v>
      </c>
      <c r="AC119" s="134">
        <v>0.08023952095808383</v>
      </c>
      <c r="AD119" s="134">
        <v>0.07060185185185185</v>
      </c>
      <c r="AE119" s="134">
        <v>0.07161125319693094</v>
      </c>
      <c r="AF119" s="163"/>
      <c r="AG119" s="163"/>
      <c r="AH119" s="163"/>
      <c r="AI119" s="163"/>
      <c r="AJ119" s="163"/>
      <c r="AK119" s="163"/>
    </row>
    <row r="120" ht="15.75" customHeight="1">
      <c r="N120" s="105" t="s">
        <v>233</v>
      </c>
      <c r="O120" s="30"/>
      <c r="P120" s="30"/>
      <c r="Q120" s="31"/>
      <c r="R120" s="31"/>
      <c r="S120" s="31"/>
      <c r="T120" s="31"/>
      <c r="U120" s="31"/>
      <c r="X120" s="105" t="s">
        <v>233</v>
      </c>
      <c r="Y120" s="31"/>
      <c r="Z120" s="31"/>
      <c r="AA120" s="31"/>
      <c r="AB120" s="31"/>
      <c r="AC120" s="31"/>
      <c r="AD120" s="31"/>
      <c r="AE120" s="31"/>
      <c r="AF120" s="110"/>
      <c r="AG120" s="110"/>
      <c r="AH120" s="110"/>
      <c r="AI120" s="110"/>
      <c r="AJ120" s="110"/>
      <c r="AK120" s="110"/>
    </row>
    <row r="121" ht="15.75" customHeight="1">
      <c r="N121" s="20"/>
      <c r="O121" s="21">
        <v>0.5760820096543389</v>
      </c>
      <c r="P121" s="112"/>
      <c r="Q121" s="21">
        <v>0.9356852384282643</v>
      </c>
      <c r="R121" s="136">
        <v>0.01586499857538788</v>
      </c>
      <c r="S121" s="136">
        <v>0.0335301888258606</v>
      </c>
      <c r="T121" s="22">
        <v>0.007148962623358459</v>
      </c>
      <c r="U121" s="22">
        <v>0.007770611547128759</v>
      </c>
      <c r="X121" s="20"/>
      <c r="Y121" s="134">
        <v>0.38343245903042233</v>
      </c>
      <c r="Z121" s="50"/>
      <c r="AA121" s="134">
        <v>0.9271079766102754</v>
      </c>
      <c r="AB121" s="134">
        <v>0.013078605543900371</v>
      </c>
      <c r="AC121" s="134">
        <v>0.04258358255590769</v>
      </c>
      <c r="AD121" s="134">
        <v>0.008213185734053476</v>
      </c>
      <c r="AE121" s="134">
        <v>0.009016649555863053</v>
      </c>
      <c r="AF121" s="163"/>
      <c r="AG121" s="163"/>
      <c r="AH121" s="163"/>
      <c r="AI121" s="163"/>
      <c r="AJ121" s="163"/>
      <c r="AK121" s="163"/>
    </row>
    <row r="122" ht="15.75" customHeight="1">
      <c r="N122" s="116" t="s">
        <v>234</v>
      </c>
      <c r="O122" s="117"/>
      <c r="P122" s="117"/>
      <c r="Q122" s="118"/>
      <c r="R122" s="118"/>
      <c r="S122" s="118"/>
      <c r="T122" s="118"/>
      <c r="U122" s="118"/>
      <c r="X122" s="116" t="s">
        <v>234</v>
      </c>
      <c r="Y122" s="25"/>
      <c r="Z122" s="25"/>
      <c r="AA122" s="118"/>
      <c r="AB122" s="118"/>
      <c r="AC122" s="118"/>
      <c r="AD122" s="118"/>
      <c r="AE122" s="118"/>
      <c r="AF122" s="120"/>
      <c r="AG122" s="120"/>
      <c r="AH122" s="120"/>
      <c r="AI122" s="120"/>
      <c r="AJ122" s="120"/>
      <c r="AK122" s="120"/>
    </row>
    <row r="123" ht="15.75" customHeight="1">
      <c r="N123" s="20"/>
      <c r="P123" s="39"/>
      <c r="Q123" s="21">
        <v>0.567741935483871</v>
      </c>
      <c r="R123" s="21">
        <v>0.7270029673590505</v>
      </c>
      <c r="S123" s="21">
        <v>0.7809954751131222</v>
      </c>
      <c r="T123" s="21">
        <v>0.6119733924611973</v>
      </c>
      <c r="U123" s="21">
        <v>0.6880733944954128</v>
      </c>
      <c r="X123" s="20"/>
      <c r="Y123" s="62"/>
      <c r="Z123" s="33"/>
      <c r="AA123" s="134">
        <v>0.37488606315485484</v>
      </c>
      <c r="AB123" s="134">
        <v>0.551789077212806</v>
      </c>
      <c r="AC123" s="134">
        <v>0.5712574850299401</v>
      </c>
      <c r="AD123" s="134">
        <v>0.42592592592592593</v>
      </c>
      <c r="AE123" s="134">
        <v>0.5166240409207161</v>
      </c>
      <c r="AF123" s="163"/>
      <c r="AG123" s="163"/>
      <c r="AH123" s="163"/>
      <c r="AI123" s="163"/>
      <c r="AJ123" s="163"/>
      <c r="AK123" s="163"/>
    </row>
    <row r="124" ht="15.75" customHeight="1">
      <c r="N124" s="105" t="s">
        <v>237</v>
      </c>
      <c r="O124" s="30"/>
      <c r="P124" s="30"/>
      <c r="Q124" s="31"/>
      <c r="R124" s="31"/>
      <c r="S124" s="31"/>
      <c r="T124" s="31"/>
      <c r="U124" s="31"/>
      <c r="X124" s="105" t="s">
        <v>237</v>
      </c>
      <c r="Y124" s="31"/>
      <c r="Z124" s="31"/>
      <c r="AA124" s="31"/>
      <c r="AB124" s="31"/>
      <c r="AC124" s="31"/>
      <c r="AD124" s="31"/>
      <c r="AE124" s="31"/>
      <c r="AF124" s="110"/>
      <c r="AG124" s="110"/>
      <c r="AH124" s="110"/>
      <c r="AI124" s="110"/>
      <c r="AJ124" s="110"/>
      <c r="AK124" s="110"/>
    </row>
    <row r="125" ht="15.75" customHeight="1">
      <c r="N125" s="27" t="s">
        <v>17</v>
      </c>
      <c r="O125" s="21">
        <v>0.6119097572978993</v>
      </c>
      <c r="P125" s="21">
        <v>0.5231351794235858</v>
      </c>
      <c r="Q125" s="21">
        <v>0.5414216077502056</v>
      </c>
      <c r="R125" s="21">
        <v>0.7131509267431597</v>
      </c>
      <c r="S125" s="21">
        <v>0.7830540037243948</v>
      </c>
      <c r="T125" s="21">
        <v>0.5826086956521739</v>
      </c>
      <c r="U125" s="21">
        <v>0.6680244399185336</v>
      </c>
      <c r="X125" s="20" t="s">
        <v>17</v>
      </c>
      <c r="Y125" s="134">
        <v>0.6052983975360443</v>
      </c>
      <c r="Z125" s="134">
        <v>0.36206229057364464</v>
      </c>
      <c r="AA125" s="134">
        <v>0.353106189825061</v>
      </c>
      <c r="AB125" s="134">
        <v>0.5294117647058824</v>
      </c>
      <c r="AC125" s="134">
        <v>0.5525736911570611</v>
      </c>
      <c r="AD125" s="134">
        <v>0.4302721088435374</v>
      </c>
      <c r="AE125" s="134">
        <v>0.4793926247288503</v>
      </c>
      <c r="AF125" s="163"/>
      <c r="AG125" s="163"/>
      <c r="AH125" s="163"/>
      <c r="AI125" s="163"/>
      <c r="AJ125" s="163"/>
      <c r="AK125" s="163"/>
    </row>
    <row r="126" ht="15.75" customHeight="1">
      <c r="N126" s="27" t="s">
        <v>18</v>
      </c>
      <c r="O126" s="21">
        <v>0.4842127075400834</v>
      </c>
      <c r="P126" s="21">
        <v>0.9799748374921368</v>
      </c>
      <c r="Q126" s="21">
        <v>0.8751452805460076</v>
      </c>
      <c r="R126" s="21">
        <v>0.9523809523809523</v>
      </c>
      <c r="S126" s="21">
        <v>0.9442896935933147</v>
      </c>
      <c r="T126" s="21">
        <v>0.8850931677018633</v>
      </c>
      <c r="U126" s="21">
        <v>0.9110320284697508</v>
      </c>
      <c r="X126" s="20" t="s">
        <v>18</v>
      </c>
      <c r="Y126" s="134">
        <v>0.561442663928938</v>
      </c>
      <c r="Z126" s="134">
        <v>0.6879614942843079</v>
      </c>
      <c r="AA126" s="134">
        <v>0.6808596567142651</v>
      </c>
      <c r="AB126" s="134">
        <v>0.8888888888888888</v>
      </c>
      <c r="AC126" s="134">
        <v>0.8443579766536965</v>
      </c>
      <c r="AD126" s="134">
        <v>0.7066246056782335</v>
      </c>
      <c r="AE126" s="134">
        <v>0.7644787644787645</v>
      </c>
      <c r="AF126" s="163"/>
      <c r="AG126" s="163"/>
      <c r="AH126" s="163"/>
      <c r="AI126" s="163"/>
      <c r="AJ126" s="163"/>
      <c r="AK126" s="163"/>
    </row>
    <row r="127" ht="15.75" customHeight="1">
      <c r="N127" s="27" t="s">
        <v>19</v>
      </c>
      <c r="O127" s="21">
        <v>0.4933431761079597</v>
      </c>
      <c r="P127" s="21">
        <v>0.4701852697581989</v>
      </c>
      <c r="Q127" s="21">
        <v>0.47060080106809077</v>
      </c>
      <c r="R127" s="21">
        <v>0.7142857142857143</v>
      </c>
      <c r="S127" s="21">
        <v>0.7394088669950739</v>
      </c>
      <c r="T127" s="21">
        <v>0.4990138067061144</v>
      </c>
      <c r="U127" s="21">
        <v>0.6187845303867403</v>
      </c>
      <c r="X127" s="20" t="s">
        <v>19</v>
      </c>
      <c r="Y127" s="134">
        <v>0.4238941213230371</v>
      </c>
      <c r="Z127" s="134">
        <v>0.27456451029996387</v>
      </c>
      <c r="AA127" s="134">
        <v>0.264757050421194</v>
      </c>
      <c r="AB127" s="134">
        <v>0.47846153846153844</v>
      </c>
      <c r="AC127" s="134">
        <v>0.4843444227005871</v>
      </c>
      <c r="AD127" s="134">
        <v>0.29012345679012347</v>
      </c>
      <c r="AE127" s="134">
        <v>0.43254817987152033</v>
      </c>
      <c r="AF127" s="163"/>
      <c r="AG127" s="163"/>
      <c r="AH127" s="163"/>
      <c r="AI127" s="163"/>
      <c r="AJ127" s="163"/>
      <c r="AK127" s="163"/>
    </row>
    <row r="128" ht="15.75" customHeight="1">
      <c r="N128" s="27" t="s">
        <v>20</v>
      </c>
      <c r="O128" s="21">
        <v>0.022444116351956898</v>
      </c>
      <c r="P128" s="21">
        <v>0.11659041980624327</v>
      </c>
      <c r="Q128" s="21">
        <v>0.13511245384357168</v>
      </c>
      <c r="R128" s="21">
        <v>0.18072289156626506</v>
      </c>
      <c r="S128" s="21">
        <v>0.34134615384615385</v>
      </c>
      <c r="T128" s="21">
        <v>0.1917808219178082</v>
      </c>
      <c r="U128" s="21">
        <v>0.16666666666666666</v>
      </c>
      <c r="X128" s="20" t="s">
        <v>20</v>
      </c>
      <c r="Y128" s="134">
        <v>0.014663214748024818</v>
      </c>
      <c r="Z128" s="134">
        <v>0.059114630196149</v>
      </c>
      <c r="AA128" s="134">
        <v>0.05549274543056341</v>
      </c>
      <c r="AB128" s="134">
        <v>0.09565217391304348</v>
      </c>
      <c r="AC128" s="134">
        <v>0.1865671641791045</v>
      </c>
      <c r="AD128" s="134">
        <v>0.04918032786885246</v>
      </c>
      <c r="AE128" s="134">
        <v>0.07142857142857142</v>
      </c>
      <c r="AF128" s="163"/>
      <c r="AG128" s="163"/>
      <c r="AH128" s="163"/>
      <c r="AI128" s="163"/>
      <c r="AJ128" s="163"/>
      <c r="AK128" s="163"/>
    </row>
    <row r="129" ht="28.5" customHeight="1">
      <c r="N129" s="137" t="s">
        <v>254</v>
      </c>
      <c r="O129" s="6"/>
      <c r="P129" s="6"/>
      <c r="Q129" s="6"/>
      <c r="R129" s="6"/>
      <c r="S129" s="6"/>
      <c r="T129" s="6"/>
      <c r="U129" s="6"/>
      <c r="X129" s="137" t="s">
        <v>254</v>
      </c>
      <c r="Y129" s="6"/>
      <c r="Z129" s="6"/>
      <c r="AA129" s="6"/>
      <c r="AB129" s="6"/>
      <c r="AC129" s="6"/>
      <c r="AD129" s="6"/>
      <c r="AE129" s="7"/>
      <c r="AF129" s="164"/>
      <c r="AG129" s="164"/>
      <c r="AH129" s="164"/>
      <c r="AI129" s="164"/>
      <c r="AJ129" s="164"/>
      <c r="AK129" s="164"/>
    </row>
    <row r="130" ht="15.75" customHeight="1">
      <c r="Z130" s="124"/>
      <c r="AA130" s="124"/>
      <c r="AB130" s="124"/>
      <c r="AC130" s="124"/>
      <c r="AD130" s="124"/>
      <c r="AE130" s="124"/>
      <c r="AF130" s="124"/>
      <c r="AG130" s="124"/>
      <c r="AH130" s="124"/>
      <c r="AI130" s="124"/>
      <c r="AJ130" s="124"/>
      <c r="AK130" s="124"/>
    </row>
    <row r="131" ht="15.75" customHeight="1">
      <c r="AI131" s="165"/>
      <c r="AJ131" s="165"/>
      <c r="AK131" s="165"/>
    </row>
    <row r="132" ht="55.5" customHeight="1">
      <c r="M132" s="152"/>
      <c r="N132" s="152"/>
      <c r="O132" s="152"/>
      <c r="P132" s="152"/>
      <c r="Q132" s="152"/>
      <c r="R132" s="152"/>
      <c r="S132" s="152"/>
      <c r="T132" s="152"/>
      <c r="AI132" s="165"/>
      <c r="AJ132" s="165"/>
      <c r="AK132" s="165"/>
    </row>
    <row r="133" ht="15.75" customHeight="1">
      <c r="N133" s="90"/>
      <c r="O133" s="166" t="s">
        <v>382</v>
      </c>
      <c r="P133" s="6"/>
      <c r="Q133" s="7"/>
      <c r="R133" s="166" t="s">
        <v>383</v>
      </c>
      <c r="S133" s="6"/>
      <c r="T133" s="7"/>
      <c r="AI133" s="165"/>
      <c r="AJ133" s="165"/>
      <c r="AK133" s="165"/>
    </row>
    <row r="134" ht="15.75" customHeight="1">
      <c r="N134" s="167"/>
      <c r="O134" s="74" t="s">
        <v>59</v>
      </c>
      <c r="P134" s="74" t="s">
        <v>17</v>
      </c>
      <c r="Q134" s="74" t="s">
        <v>38</v>
      </c>
      <c r="R134" s="74" t="s">
        <v>59</v>
      </c>
      <c r="S134" s="74" t="s">
        <v>17</v>
      </c>
      <c r="T134" s="74" t="s">
        <v>38</v>
      </c>
      <c r="AI134" s="165"/>
      <c r="AJ134" s="165"/>
      <c r="AK134" s="165"/>
    </row>
    <row r="135" ht="15.75" customHeight="1">
      <c r="N135" s="168" t="s">
        <v>26</v>
      </c>
      <c r="O135" s="169"/>
      <c r="P135" s="169"/>
      <c r="Q135" s="169">
        <v>60.0</v>
      </c>
      <c r="R135" s="169"/>
      <c r="S135" s="169"/>
      <c r="T135" s="170">
        <v>60.0</v>
      </c>
      <c r="AI135" s="165"/>
      <c r="AJ135" s="165"/>
      <c r="AK135" s="165"/>
    </row>
    <row r="136" ht="15.75" customHeight="1">
      <c r="N136" s="168" t="s">
        <v>9</v>
      </c>
      <c r="O136" s="60" t="s">
        <v>242</v>
      </c>
      <c r="P136" s="60" t="s">
        <v>242</v>
      </c>
      <c r="Q136" s="60" t="s">
        <v>256</v>
      </c>
      <c r="R136" s="171" t="s">
        <v>278</v>
      </c>
      <c r="S136" s="171" t="s">
        <v>278</v>
      </c>
      <c r="T136" s="171" t="s">
        <v>63</v>
      </c>
      <c r="AI136" s="165"/>
      <c r="AJ136" s="165"/>
      <c r="AK136" s="165"/>
    </row>
    <row r="137" ht="15.75" customHeight="1">
      <c r="N137" s="172" t="s">
        <v>7</v>
      </c>
      <c r="O137" s="60" t="s">
        <v>275</v>
      </c>
      <c r="P137" s="60" t="s">
        <v>32</v>
      </c>
      <c r="Q137" s="60" t="s">
        <v>255</v>
      </c>
      <c r="R137" s="171" t="s">
        <v>277</v>
      </c>
      <c r="S137" s="171" t="s">
        <v>277</v>
      </c>
      <c r="T137" s="171" t="s">
        <v>29</v>
      </c>
      <c r="AI137" s="165"/>
      <c r="AJ137" s="165"/>
      <c r="AK137" s="165"/>
    </row>
    <row r="138" ht="15.75" customHeight="1">
      <c r="N138" s="172" t="s">
        <v>14</v>
      </c>
      <c r="O138" s="60" t="s">
        <v>257</v>
      </c>
      <c r="P138" s="60" t="s">
        <v>247</v>
      </c>
      <c r="Q138" s="60" t="s">
        <v>261</v>
      </c>
      <c r="R138" s="171" t="s">
        <v>305</v>
      </c>
      <c r="S138" s="171" t="s">
        <v>261</v>
      </c>
      <c r="T138" s="171" t="s">
        <v>281</v>
      </c>
      <c r="AI138" s="165"/>
      <c r="AJ138" s="165"/>
      <c r="AK138" s="165"/>
    </row>
    <row r="139" ht="15.75" customHeight="1">
      <c r="N139" s="172" t="s">
        <v>6</v>
      </c>
      <c r="O139" s="60" t="s">
        <v>241</v>
      </c>
      <c r="P139" s="60" t="s">
        <v>241</v>
      </c>
      <c r="Q139" s="60" t="s">
        <v>30</v>
      </c>
      <c r="R139" s="171" t="s">
        <v>29</v>
      </c>
      <c r="S139" s="171" t="s">
        <v>60</v>
      </c>
      <c r="T139" s="171" t="s">
        <v>42</v>
      </c>
      <c r="AI139" s="165"/>
      <c r="AJ139" s="165"/>
      <c r="AK139" s="165"/>
    </row>
    <row r="140" ht="15.75" customHeight="1">
      <c r="N140" s="173" t="s">
        <v>27</v>
      </c>
      <c r="O140" s="174" t="s">
        <v>274</v>
      </c>
      <c r="P140" s="174" t="s">
        <v>241</v>
      </c>
      <c r="Q140" s="174" t="s">
        <v>29</v>
      </c>
      <c r="R140" s="175" t="s">
        <v>29</v>
      </c>
      <c r="S140" s="175" t="s">
        <v>60</v>
      </c>
      <c r="T140" s="175" t="s">
        <v>280</v>
      </c>
      <c r="AI140" s="165"/>
      <c r="AJ140" s="165"/>
      <c r="AK140" s="165"/>
    </row>
    <row r="141" ht="15.75" customHeight="1">
      <c r="AI141" s="165"/>
      <c r="AJ141" s="165"/>
      <c r="AK141" s="165"/>
    </row>
    <row r="142" ht="15.75" customHeight="1">
      <c r="AI142" s="165"/>
      <c r="AJ142" s="165"/>
      <c r="AK142" s="165"/>
    </row>
    <row r="143" ht="15.75" customHeight="1">
      <c r="AI143" s="165"/>
      <c r="AJ143" s="165"/>
      <c r="AK143" s="165"/>
    </row>
    <row r="144" ht="15.75" customHeight="1">
      <c r="N144" s="153"/>
      <c r="O144" s="153"/>
      <c r="P144" s="153"/>
      <c r="Q144" s="153"/>
      <c r="R144" s="153"/>
      <c r="AI144" s="165"/>
      <c r="AJ144" s="165"/>
      <c r="AK144" s="165"/>
    </row>
    <row r="145" ht="15.75" customHeight="1">
      <c r="N145" s="176" t="s">
        <v>384</v>
      </c>
      <c r="O145" s="6"/>
      <c r="P145" s="6"/>
      <c r="Q145" s="7"/>
      <c r="R145" s="88"/>
      <c r="X145" s="177" t="s">
        <v>385</v>
      </c>
      <c r="Y145" s="6"/>
      <c r="Z145" s="6"/>
      <c r="AA145" s="7"/>
      <c r="AB145" s="88"/>
      <c r="AI145" s="165"/>
      <c r="AJ145" s="165"/>
      <c r="AK145" s="165"/>
    </row>
    <row r="146" ht="15.75" customHeight="1">
      <c r="N146" s="178"/>
      <c r="O146" s="179"/>
      <c r="P146" s="180" t="s">
        <v>386</v>
      </c>
      <c r="Q146" s="7"/>
      <c r="R146" s="88"/>
      <c r="X146" s="178"/>
      <c r="Y146" s="179"/>
      <c r="Z146" s="180" t="s">
        <v>386</v>
      </c>
      <c r="AA146" s="7"/>
      <c r="AB146" s="88"/>
      <c r="AI146" s="165"/>
      <c r="AJ146" s="165"/>
      <c r="AK146" s="165"/>
    </row>
    <row r="147" ht="15.75" customHeight="1">
      <c r="N147" s="181"/>
      <c r="O147" s="182"/>
      <c r="P147" s="182" t="s">
        <v>387</v>
      </c>
      <c r="Q147" s="182" t="s">
        <v>388</v>
      </c>
      <c r="R147" s="88"/>
      <c r="X147" s="181"/>
      <c r="Y147" s="182"/>
      <c r="Z147" s="182" t="s">
        <v>387</v>
      </c>
      <c r="AA147" s="182" t="s">
        <v>388</v>
      </c>
      <c r="AB147" s="88"/>
      <c r="AI147" s="165"/>
      <c r="AJ147" s="165"/>
      <c r="AK147" s="165"/>
    </row>
    <row r="148" ht="15.75" customHeight="1">
      <c r="N148" s="183" t="s">
        <v>389</v>
      </c>
      <c r="O148" s="184" t="s">
        <v>154</v>
      </c>
      <c r="P148" s="185">
        <v>0.0</v>
      </c>
      <c r="Q148" s="185">
        <v>0.0</v>
      </c>
      <c r="R148" s="62"/>
      <c r="X148" s="186" t="s">
        <v>389</v>
      </c>
      <c r="Y148" s="184" t="s">
        <v>154</v>
      </c>
      <c r="Z148" s="184">
        <v>0.0</v>
      </c>
      <c r="AA148" s="184">
        <v>0.0</v>
      </c>
      <c r="AB148" s="62"/>
      <c r="AI148" s="165"/>
      <c r="AJ148" s="165"/>
      <c r="AK148" s="165"/>
    </row>
    <row r="149" ht="15.75" customHeight="1">
      <c r="N149" s="183"/>
      <c r="O149" s="184" t="s">
        <v>155</v>
      </c>
      <c r="P149" s="185">
        <v>0.0</v>
      </c>
      <c r="Q149" s="185">
        <v>0.0</v>
      </c>
      <c r="R149" s="62"/>
      <c r="X149" s="186"/>
      <c r="Y149" s="184" t="s">
        <v>155</v>
      </c>
      <c r="Z149" s="184">
        <v>0.0</v>
      </c>
      <c r="AA149" s="184">
        <v>0.0</v>
      </c>
      <c r="AB149" s="62"/>
      <c r="AI149" s="165"/>
      <c r="AJ149" s="165"/>
      <c r="AK149" s="165"/>
    </row>
    <row r="150" ht="15.75" customHeight="1">
      <c r="N150" s="183"/>
      <c r="O150" s="184" t="s">
        <v>156</v>
      </c>
      <c r="P150" s="185">
        <v>0.0</v>
      </c>
      <c r="Q150" s="185">
        <v>0.0</v>
      </c>
      <c r="R150" s="62"/>
      <c r="X150" s="186"/>
      <c r="Y150" s="184" t="s">
        <v>156</v>
      </c>
      <c r="Z150" s="184">
        <v>0.0</v>
      </c>
      <c r="AA150" s="184">
        <v>0.0</v>
      </c>
      <c r="AB150" s="62"/>
      <c r="AC150" s="124"/>
      <c r="AD150" s="124"/>
      <c r="AE150" s="124"/>
      <c r="AF150" s="124"/>
      <c r="AG150" s="124"/>
      <c r="AH150" s="124"/>
      <c r="AI150" s="124"/>
      <c r="AJ150" s="124"/>
      <c r="AK150" s="124"/>
    </row>
    <row r="151" ht="15.75" customHeight="1">
      <c r="N151" s="183"/>
      <c r="O151" s="184" t="s">
        <v>157</v>
      </c>
      <c r="P151" s="185">
        <v>0.0</v>
      </c>
      <c r="Q151" s="185">
        <v>0.0</v>
      </c>
      <c r="R151" s="62"/>
      <c r="X151" s="186"/>
      <c r="Y151" s="184" t="s">
        <v>157</v>
      </c>
      <c r="Z151" s="184">
        <v>0.0</v>
      </c>
      <c r="AA151" s="184">
        <v>0.0</v>
      </c>
      <c r="AB151" s="62"/>
      <c r="AC151" s="124"/>
      <c r="AD151" s="124"/>
      <c r="AE151" s="124"/>
      <c r="AF151" s="124"/>
      <c r="AG151" s="124"/>
      <c r="AH151" s="124"/>
      <c r="AI151" s="124"/>
      <c r="AJ151" s="124"/>
      <c r="AK151" s="124"/>
    </row>
    <row r="152" ht="15.75" customHeight="1">
      <c r="N152" s="183"/>
      <c r="O152" s="184" t="s">
        <v>158</v>
      </c>
      <c r="P152" s="185">
        <v>0.0</v>
      </c>
      <c r="Q152" s="185">
        <v>0.0</v>
      </c>
      <c r="R152" s="62"/>
      <c r="X152" s="186"/>
      <c r="Y152" s="184" t="s">
        <v>158</v>
      </c>
      <c r="Z152" s="184">
        <v>0.0</v>
      </c>
      <c r="AA152" s="184">
        <v>0.3</v>
      </c>
      <c r="AB152" s="62"/>
      <c r="AC152" s="124"/>
      <c r="AD152" s="124"/>
      <c r="AE152" s="124"/>
      <c r="AF152" s="187"/>
      <c r="AG152" s="124"/>
      <c r="AH152" s="124"/>
      <c r="AI152" s="124"/>
      <c r="AJ152" s="124"/>
      <c r="AK152" s="124"/>
    </row>
    <row r="153" ht="15.75" customHeight="1">
      <c r="N153" s="183"/>
      <c r="O153" s="184" t="s">
        <v>159</v>
      </c>
      <c r="P153" s="185">
        <v>0.0</v>
      </c>
      <c r="Q153" s="185">
        <v>0.0</v>
      </c>
      <c r="R153" s="62"/>
      <c r="X153" s="186"/>
      <c r="Y153" s="184" t="s">
        <v>159</v>
      </c>
      <c r="Z153" s="184">
        <v>0.0</v>
      </c>
      <c r="AA153" s="184">
        <v>1.6</v>
      </c>
      <c r="AB153" s="62"/>
      <c r="AC153" s="124"/>
      <c r="AD153" s="124"/>
      <c r="AE153" s="124"/>
      <c r="AF153" s="124"/>
      <c r="AG153" s="124"/>
      <c r="AH153" s="124"/>
      <c r="AI153" s="124"/>
      <c r="AJ153" s="124"/>
      <c r="AK153" s="124"/>
    </row>
    <row r="154" ht="15.75" customHeight="1">
      <c r="N154" s="183"/>
      <c r="O154" s="184" t="s">
        <v>160</v>
      </c>
      <c r="P154" s="185">
        <v>0.0</v>
      </c>
      <c r="Q154" s="185">
        <v>0.3</v>
      </c>
      <c r="R154" s="62"/>
      <c r="X154" s="186"/>
      <c r="Y154" s="184" t="s">
        <v>160</v>
      </c>
      <c r="Z154" s="184">
        <v>0.0</v>
      </c>
      <c r="AA154" s="184">
        <v>4.3</v>
      </c>
      <c r="AB154" s="62"/>
      <c r="AC154" s="124"/>
      <c r="AD154" s="124"/>
      <c r="AE154" s="124"/>
      <c r="AF154" s="124"/>
      <c r="AG154" s="124"/>
      <c r="AH154" s="124"/>
      <c r="AI154" s="124"/>
      <c r="AJ154" s="124"/>
      <c r="AK154" s="124"/>
    </row>
    <row r="155" ht="15.75" customHeight="1">
      <c r="N155" s="183"/>
      <c r="O155" s="184" t="s">
        <v>161</v>
      </c>
      <c r="P155" s="185">
        <v>0.0</v>
      </c>
      <c r="Q155" s="185">
        <v>1.1</v>
      </c>
      <c r="R155" s="62"/>
      <c r="X155" s="186"/>
      <c r="Y155" s="184" t="s">
        <v>161</v>
      </c>
      <c r="Z155" s="184">
        <v>0.0</v>
      </c>
      <c r="AA155" s="184">
        <v>8.8</v>
      </c>
      <c r="AB155" s="62"/>
      <c r="AC155" s="124"/>
      <c r="AD155" s="124"/>
      <c r="AE155" s="124"/>
      <c r="AF155" s="124"/>
      <c r="AG155" s="124"/>
      <c r="AH155" s="124"/>
      <c r="AI155" s="124"/>
      <c r="AJ155" s="124"/>
      <c r="AK155" s="124"/>
    </row>
    <row r="156" ht="15.75" customHeight="1">
      <c r="N156" s="183"/>
      <c r="O156" s="184" t="s">
        <v>162</v>
      </c>
      <c r="P156" s="185">
        <v>0.0</v>
      </c>
      <c r="Q156" s="185">
        <v>3.3</v>
      </c>
      <c r="R156" s="62"/>
      <c r="X156" s="186"/>
      <c r="Y156" s="184" t="s">
        <v>162</v>
      </c>
      <c r="Z156" s="184">
        <v>0.0</v>
      </c>
      <c r="AA156" s="184">
        <v>14.4</v>
      </c>
      <c r="AB156" s="62"/>
      <c r="AC156" s="124"/>
      <c r="AD156" s="124"/>
      <c r="AE156" s="124"/>
      <c r="AF156" s="124"/>
      <c r="AG156" s="124"/>
      <c r="AH156" s="124"/>
      <c r="AI156" s="124"/>
      <c r="AJ156" s="124"/>
      <c r="AK156" s="124"/>
    </row>
    <row r="157" ht="15.75" customHeight="1">
      <c r="N157" s="183"/>
      <c r="O157" s="184" t="s">
        <v>163</v>
      </c>
      <c r="P157" s="185">
        <v>0.0</v>
      </c>
      <c r="Q157" s="185">
        <v>7.8</v>
      </c>
      <c r="R157" s="62"/>
      <c r="X157" s="186"/>
      <c r="Y157" s="184" t="s">
        <v>163</v>
      </c>
      <c r="Z157" s="184">
        <v>0.0</v>
      </c>
      <c r="AA157" s="184">
        <v>20.0</v>
      </c>
      <c r="AB157" s="62"/>
      <c r="AC157" s="124"/>
      <c r="AD157" s="124"/>
      <c r="AE157" s="124"/>
      <c r="AF157" s="124"/>
      <c r="AG157" s="124"/>
      <c r="AH157" s="124"/>
      <c r="AI157" s="124"/>
      <c r="AJ157" s="124"/>
      <c r="AK157" s="124"/>
    </row>
    <row r="158" ht="15.75" customHeight="1">
      <c r="N158" s="183"/>
      <c r="O158" s="184" t="s">
        <v>164</v>
      </c>
      <c r="P158" s="185">
        <v>0.0</v>
      </c>
      <c r="Q158" s="185">
        <v>15.1</v>
      </c>
      <c r="R158" s="62"/>
      <c r="X158" s="186"/>
      <c r="Y158" s="184" t="s">
        <v>164</v>
      </c>
      <c r="Z158" s="184">
        <v>0.0</v>
      </c>
      <c r="AA158" s="184">
        <v>17.1</v>
      </c>
      <c r="AB158" s="62"/>
      <c r="AC158" s="124"/>
      <c r="AD158" s="124"/>
      <c r="AE158" s="124"/>
      <c r="AF158" s="124"/>
      <c r="AG158" s="124"/>
      <c r="AH158" s="124"/>
      <c r="AI158" s="124"/>
      <c r="AJ158" s="124"/>
      <c r="AK158" s="124"/>
    </row>
    <row r="159" ht="15.75" customHeight="1">
      <c r="N159" s="183"/>
      <c r="O159" s="184" t="s">
        <v>165</v>
      </c>
      <c r="P159" s="185">
        <v>0.0</v>
      </c>
      <c r="Q159" s="185">
        <v>17.3</v>
      </c>
      <c r="R159" s="62"/>
      <c r="X159" s="186"/>
      <c r="Y159" s="184" t="s">
        <v>165</v>
      </c>
      <c r="Z159" s="184">
        <v>0.0</v>
      </c>
      <c r="AA159" s="184">
        <v>15.1</v>
      </c>
      <c r="AB159" s="62"/>
      <c r="AC159" s="124"/>
      <c r="AD159" s="124"/>
      <c r="AE159" s="124"/>
      <c r="AF159" s="124"/>
      <c r="AG159" s="124"/>
      <c r="AH159" s="124"/>
      <c r="AI159" s="124"/>
      <c r="AJ159" s="124"/>
      <c r="AK159" s="124"/>
    </row>
    <row r="160" ht="15.75" customHeight="1">
      <c r="N160" s="183"/>
      <c r="O160" s="184" t="s">
        <v>166</v>
      </c>
      <c r="P160" s="185">
        <v>5.8</v>
      </c>
      <c r="Q160" s="185">
        <v>21.0</v>
      </c>
      <c r="R160" s="188">
        <f>P160+P161+P162</f>
        <v>21.5</v>
      </c>
      <c r="X160" s="186"/>
      <c r="Y160" s="184" t="s">
        <v>166</v>
      </c>
      <c r="Z160" s="184">
        <v>11.7</v>
      </c>
      <c r="AA160" s="184">
        <v>13.2</v>
      </c>
      <c r="AB160" s="188">
        <f>Z160+Z161+Z162</f>
        <v>33.6</v>
      </c>
      <c r="AC160" s="124"/>
      <c r="AD160" s="124"/>
      <c r="AE160" s="124"/>
      <c r="AF160" s="124"/>
      <c r="AG160" s="124"/>
      <c r="AH160" s="124"/>
      <c r="AI160" s="124"/>
      <c r="AJ160" s="124"/>
      <c r="AK160" s="124"/>
    </row>
    <row r="161" ht="15.75" customHeight="1">
      <c r="N161" s="183"/>
      <c r="O161" s="184" t="s">
        <v>167</v>
      </c>
      <c r="P161" s="185">
        <v>7.6</v>
      </c>
      <c r="Q161" s="185">
        <v>22.8</v>
      </c>
      <c r="R161" s="72"/>
      <c r="X161" s="186"/>
      <c r="Y161" s="184" t="s">
        <v>167</v>
      </c>
      <c r="Z161" s="184">
        <v>11.7</v>
      </c>
      <c r="AA161" s="184">
        <v>3.4</v>
      </c>
      <c r="AB161" s="72"/>
      <c r="AC161" s="124"/>
      <c r="AD161" s="124"/>
      <c r="AE161" s="124"/>
      <c r="AF161" s="124"/>
      <c r="AG161" s="124"/>
      <c r="AH161" s="124"/>
      <c r="AI161" s="124"/>
      <c r="AJ161" s="124"/>
      <c r="AK161" s="124"/>
    </row>
    <row r="162" ht="15.75" customHeight="1">
      <c r="N162" s="183"/>
      <c r="O162" s="184" t="s">
        <v>168</v>
      </c>
      <c r="P162" s="185">
        <v>8.1</v>
      </c>
      <c r="Q162" s="185">
        <v>6.6</v>
      </c>
      <c r="R162" s="73"/>
      <c r="X162" s="186"/>
      <c r="Y162" s="184" t="s">
        <v>168</v>
      </c>
      <c r="Z162" s="184">
        <v>10.2</v>
      </c>
      <c r="AA162" s="184">
        <v>1.0</v>
      </c>
      <c r="AB162" s="73"/>
      <c r="AC162" s="124"/>
      <c r="AD162" s="124"/>
      <c r="AE162" s="124"/>
      <c r="AF162" s="124"/>
      <c r="AG162" s="124"/>
      <c r="AH162" s="124"/>
      <c r="AI162" s="124"/>
      <c r="AJ162" s="124"/>
      <c r="AK162" s="124"/>
    </row>
    <row r="163" ht="15.75" customHeight="1">
      <c r="N163" s="74"/>
      <c r="O163" s="184" t="s">
        <v>169</v>
      </c>
      <c r="P163" s="185">
        <v>21.9</v>
      </c>
      <c r="Q163" s="185">
        <v>2.5</v>
      </c>
      <c r="R163" s="188">
        <f>P163+P164+P165</f>
        <v>54.8</v>
      </c>
      <c r="X163" s="184"/>
      <c r="Y163" s="184" t="s">
        <v>169</v>
      </c>
      <c r="Z163" s="184">
        <v>23.2</v>
      </c>
      <c r="AA163" s="184">
        <v>0.7</v>
      </c>
      <c r="AB163" s="188">
        <f>Z163+Z164+Z165</f>
        <v>50.7</v>
      </c>
      <c r="AC163" s="124"/>
      <c r="AD163" s="124"/>
      <c r="AE163" s="124"/>
      <c r="AF163" s="124"/>
      <c r="AG163" s="124"/>
      <c r="AH163" s="124"/>
      <c r="AI163" s="124"/>
      <c r="AJ163" s="124"/>
      <c r="AK163" s="124"/>
    </row>
    <row r="164" ht="15.75" customHeight="1">
      <c r="N164" s="183"/>
      <c r="O164" s="184" t="s">
        <v>170</v>
      </c>
      <c r="P164" s="185">
        <v>18.6</v>
      </c>
      <c r="Q164" s="185">
        <v>1.8</v>
      </c>
      <c r="R164" s="72"/>
      <c r="X164" s="186"/>
      <c r="Y164" s="184" t="s">
        <v>170</v>
      </c>
      <c r="Z164" s="184">
        <v>16.5</v>
      </c>
      <c r="AA164" s="184">
        <v>0.1</v>
      </c>
      <c r="AB164" s="72"/>
      <c r="AC164" s="124"/>
      <c r="AD164" s="124"/>
      <c r="AE164" s="124"/>
      <c r="AF164" s="124"/>
      <c r="AG164" s="124"/>
      <c r="AH164" s="124"/>
      <c r="AI164" s="124"/>
      <c r="AJ164" s="124"/>
      <c r="AK164" s="124"/>
    </row>
    <row r="165" ht="15.75" customHeight="1">
      <c r="N165" s="183"/>
      <c r="O165" s="184" t="s">
        <v>171</v>
      </c>
      <c r="P165" s="185">
        <v>14.3</v>
      </c>
      <c r="Q165" s="185">
        <v>0.4</v>
      </c>
      <c r="R165" s="73"/>
      <c r="X165" s="186"/>
      <c r="Y165" s="184" t="s">
        <v>171</v>
      </c>
      <c r="Z165" s="184">
        <v>11.0</v>
      </c>
      <c r="AA165" s="184">
        <v>0.0</v>
      </c>
      <c r="AB165" s="73"/>
      <c r="AC165" s="124"/>
      <c r="AD165" s="124"/>
      <c r="AE165" s="124"/>
      <c r="AF165" s="124"/>
      <c r="AG165" s="124"/>
      <c r="AH165" s="124"/>
      <c r="AI165" s="124"/>
      <c r="AJ165" s="124"/>
      <c r="AK165" s="124"/>
    </row>
    <row r="166" ht="15.75" customHeight="1">
      <c r="N166" s="74"/>
      <c r="O166" s="189" t="s">
        <v>172</v>
      </c>
      <c r="P166" s="190">
        <v>10.7</v>
      </c>
      <c r="Q166" s="190">
        <v>0.0</v>
      </c>
      <c r="R166" s="188">
        <f>P166+P167+P168</f>
        <v>21.1</v>
      </c>
      <c r="X166" s="184"/>
      <c r="Y166" s="191" t="s">
        <v>172</v>
      </c>
      <c r="Z166" s="184">
        <v>7.6</v>
      </c>
      <c r="AA166" s="184">
        <v>0.0</v>
      </c>
      <c r="AB166" s="188">
        <f>Z166+Z167+Z168</f>
        <v>14.1</v>
      </c>
      <c r="AC166" s="124"/>
      <c r="AD166" s="124"/>
      <c r="AE166" s="124"/>
      <c r="AF166" s="124"/>
      <c r="AG166" s="124"/>
      <c r="AH166" s="124"/>
      <c r="AI166" s="124"/>
      <c r="AJ166" s="124"/>
      <c r="AK166" s="124"/>
    </row>
    <row r="167" ht="15.75" customHeight="1">
      <c r="N167" s="74"/>
      <c r="O167" s="189" t="s">
        <v>173</v>
      </c>
      <c r="P167" s="190">
        <v>6.8</v>
      </c>
      <c r="Q167" s="190">
        <v>0.0</v>
      </c>
      <c r="R167" s="72"/>
      <c r="X167" s="184"/>
      <c r="Y167" s="191" t="s">
        <v>173</v>
      </c>
      <c r="Z167" s="184">
        <v>4.3</v>
      </c>
      <c r="AA167" s="184">
        <v>0.0</v>
      </c>
      <c r="AB167" s="72"/>
      <c r="AC167" s="124"/>
      <c r="AD167" s="124"/>
      <c r="AE167" s="124"/>
      <c r="AF167" s="124"/>
      <c r="AG167" s="124"/>
      <c r="AH167" s="124"/>
      <c r="AI167" s="124"/>
      <c r="AJ167" s="124"/>
      <c r="AK167" s="124"/>
    </row>
    <row r="168" ht="15.75" customHeight="1">
      <c r="N168" s="74"/>
      <c r="O168" s="189" t="s">
        <v>174</v>
      </c>
      <c r="P168" s="190">
        <v>3.6</v>
      </c>
      <c r="Q168" s="190">
        <v>0.0</v>
      </c>
      <c r="R168" s="73"/>
      <c r="X168" s="192"/>
      <c r="Y168" s="191" t="s">
        <v>174</v>
      </c>
      <c r="Z168" s="184">
        <v>2.2</v>
      </c>
      <c r="AA168" s="184">
        <v>0.0</v>
      </c>
      <c r="AB168" s="73"/>
      <c r="AC168" s="124"/>
      <c r="AD168" s="124"/>
      <c r="AE168" s="124"/>
      <c r="AF168" s="124"/>
      <c r="AG168" s="124"/>
      <c r="AH168" s="124"/>
      <c r="AI168" s="124"/>
      <c r="AJ168" s="124"/>
      <c r="AK168" s="124"/>
    </row>
    <row r="169" ht="15.75" customHeight="1">
      <c r="N169" s="74"/>
      <c r="O169" s="189" t="s">
        <v>175</v>
      </c>
      <c r="P169" s="190">
        <v>1.7</v>
      </c>
      <c r="Q169" s="190">
        <v>0.0</v>
      </c>
      <c r="R169" s="188">
        <f>P169+P170+P171</f>
        <v>2.6</v>
      </c>
      <c r="X169" s="192"/>
      <c r="Y169" s="191" t="s">
        <v>175</v>
      </c>
      <c r="Z169" s="184">
        <v>1.1</v>
      </c>
      <c r="AA169" s="184">
        <v>0.0</v>
      </c>
      <c r="AB169" s="188">
        <f>Z169+Z170+Z171</f>
        <v>1.6</v>
      </c>
      <c r="AC169" s="124"/>
      <c r="AD169" s="124"/>
      <c r="AE169" s="124"/>
      <c r="AF169" s="124"/>
      <c r="AG169" s="124"/>
      <c r="AH169" s="124"/>
      <c r="AI169" s="124"/>
      <c r="AJ169" s="124"/>
      <c r="AK169" s="124"/>
    </row>
    <row r="170" ht="15.75" customHeight="1">
      <c r="N170" s="74"/>
      <c r="O170" s="189" t="s">
        <v>176</v>
      </c>
      <c r="P170" s="190">
        <v>0.7</v>
      </c>
      <c r="Q170" s="190">
        <v>0.0</v>
      </c>
      <c r="R170" s="72"/>
      <c r="X170" s="184"/>
      <c r="Y170" s="191" t="s">
        <v>176</v>
      </c>
      <c r="Z170" s="184">
        <v>0.4</v>
      </c>
      <c r="AA170" s="184">
        <v>0.0</v>
      </c>
      <c r="AB170" s="72"/>
      <c r="AC170" s="124"/>
      <c r="AD170" s="124"/>
      <c r="AE170" s="124"/>
      <c r="AF170" s="124"/>
      <c r="AG170" s="124"/>
      <c r="AH170" s="124"/>
      <c r="AI170" s="124"/>
      <c r="AJ170" s="124"/>
      <c r="AK170" s="124"/>
    </row>
    <row r="171" ht="15.75" customHeight="1">
      <c r="N171" s="74"/>
      <c r="O171" s="189" t="s">
        <v>177</v>
      </c>
      <c r="P171" s="190">
        <v>0.2</v>
      </c>
      <c r="Q171" s="190">
        <v>0.0</v>
      </c>
      <c r="R171" s="73"/>
      <c r="X171" s="184"/>
      <c r="Y171" s="191" t="s">
        <v>177</v>
      </c>
      <c r="Z171" s="184">
        <v>0.1</v>
      </c>
      <c r="AA171" s="184">
        <v>0.0</v>
      </c>
      <c r="AB171" s="73"/>
      <c r="AC171" s="124"/>
      <c r="AD171" s="124"/>
      <c r="AE171" s="124"/>
      <c r="AF171" s="124"/>
      <c r="AG171" s="124"/>
      <c r="AH171" s="124"/>
      <c r="AI171" s="124"/>
      <c r="AJ171" s="124"/>
      <c r="AK171" s="124"/>
    </row>
    <row r="172" ht="15.75" customHeight="1">
      <c r="N172" s="74"/>
      <c r="O172" s="189" t="s">
        <v>178</v>
      </c>
      <c r="P172" s="190">
        <v>0.0</v>
      </c>
      <c r="Q172" s="190">
        <v>0.0</v>
      </c>
      <c r="R172" s="62"/>
      <c r="X172" s="184"/>
      <c r="Y172" s="191" t="s">
        <v>178</v>
      </c>
      <c r="Z172" s="184">
        <v>0.0</v>
      </c>
      <c r="AA172" s="184">
        <v>0.0</v>
      </c>
      <c r="AB172" s="62"/>
      <c r="AC172" s="124"/>
      <c r="AD172" s="124"/>
      <c r="AE172" s="124"/>
      <c r="AF172" s="124"/>
      <c r="AG172" s="124"/>
      <c r="AH172" s="124"/>
      <c r="AI172" s="124"/>
      <c r="AJ172" s="124"/>
      <c r="AK172" s="124"/>
    </row>
    <row r="173" ht="15.75" customHeight="1">
      <c r="N173" s="74"/>
      <c r="O173" s="189" t="s">
        <v>179</v>
      </c>
      <c r="P173" s="190">
        <v>0.0</v>
      </c>
      <c r="Q173" s="190">
        <v>0.0</v>
      </c>
      <c r="R173" s="62"/>
      <c r="X173" s="184"/>
      <c r="Y173" s="191" t="s">
        <v>179</v>
      </c>
      <c r="Z173" s="184">
        <v>0.0</v>
      </c>
      <c r="AA173" s="184">
        <v>0.0</v>
      </c>
      <c r="AB173" s="62"/>
      <c r="AC173" s="124"/>
      <c r="AD173" s="124"/>
      <c r="AE173" s="124"/>
      <c r="AF173" s="124"/>
      <c r="AG173" s="124"/>
      <c r="AH173" s="124"/>
      <c r="AI173" s="124"/>
      <c r="AJ173" s="124"/>
      <c r="AK173" s="124"/>
    </row>
    <row r="174" ht="15.75" customHeight="1">
      <c r="N174" s="74"/>
      <c r="O174" s="189" t="s">
        <v>180</v>
      </c>
      <c r="P174" s="190">
        <v>0.0</v>
      </c>
      <c r="Q174" s="190">
        <v>0.0</v>
      </c>
      <c r="R174" s="62"/>
      <c r="X174" s="184"/>
      <c r="Y174" s="191" t="s">
        <v>180</v>
      </c>
      <c r="Z174" s="184">
        <v>0.0</v>
      </c>
      <c r="AA174" s="184">
        <v>0.0</v>
      </c>
      <c r="AB174" s="62"/>
      <c r="AC174" s="124"/>
      <c r="AD174" s="124"/>
      <c r="AE174" s="124"/>
      <c r="AF174" s="124"/>
      <c r="AG174" s="124"/>
      <c r="AH174" s="124"/>
      <c r="AI174" s="124"/>
      <c r="AJ174" s="124"/>
      <c r="AK174" s="124"/>
    </row>
    <row r="175" ht="15.75" customHeight="1">
      <c r="N175" s="74"/>
      <c r="O175" s="189" t="s">
        <v>181</v>
      </c>
      <c r="P175" s="190">
        <v>0.0</v>
      </c>
      <c r="Q175" s="190">
        <v>0.0</v>
      </c>
      <c r="R175" s="62"/>
      <c r="X175" s="184"/>
      <c r="Y175" s="191" t="s">
        <v>181</v>
      </c>
      <c r="Z175" s="184">
        <v>0.0</v>
      </c>
      <c r="AA175" s="184">
        <v>0.0</v>
      </c>
      <c r="AB175" s="62"/>
      <c r="AC175" s="124"/>
      <c r="AD175" s="124"/>
      <c r="AE175" s="124"/>
      <c r="AF175" s="124"/>
      <c r="AG175" s="124"/>
      <c r="AH175" s="124"/>
      <c r="AI175" s="124"/>
      <c r="AJ175" s="124"/>
      <c r="AK175" s="124"/>
    </row>
    <row r="176" ht="15.75" customHeight="1">
      <c r="N176" s="74"/>
      <c r="O176" s="189" t="s">
        <v>182</v>
      </c>
      <c r="P176" s="190">
        <v>0.0</v>
      </c>
      <c r="Q176" s="190">
        <v>0.0</v>
      </c>
      <c r="R176" s="62"/>
      <c r="X176" s="184"/>
      <c r="Y176" s="191" t="s">
        <v>182</v>
      </c>
      <c r="Z176" s="184">
        <v>0.0</v>
      </c>
      <c r="AA176" s="184">
        <v>0.0</v>
      </c>
      <c r="AB176" s="62"/>
      <c r="AC176" s="124"/>
      <c r="AD176" s="124"/>
      <c r="AE176" s="124"/>
      <c r="AF176" s="124"/>
      <c r="AG176" s="124"/>
      <c r="AH176" s="124"/>
      <c r="AI176" s="124"/>
      <c r="AJ176" s="124"/>
      <c r="AK176" s="124"/>
    </row>
    <row r="177" ht="15.75" customHeight="1">
      <c r="N177" s="74"/>
      <c r="O177" s="189" t="s">
        <v>183</v>
      </c>
      <c r="P177" s="190">
        <v>0.0</v>
      </c>
      <c r="Q177" s="190">
        <v>0.0</v>
      </c>
      <c r="R177" s="62"/>
      <c r="X177" s="184"/>
      <c r="Y177" s="191" t="s">
        <v>183</v>
      </c>
      <c r="Z177" s="184">
        <v>0.0</v>
      </c>
      <c r="AA177" s="184">
        <v>0.0</v>
      </c>
      <c r="AB177" s="62"/>
      <c r="AC177" s="124"/>
      <c r="AD177" s="124"/>
      <c r="AE177" s="124"/>
      <c r="AF177" s="124"/>
      <c r="AG177" s="124"/>
      <c r="AH177" s="124"/>
      <c r="AI177" s="124"/>
      <c r="AJ177" s="124"/>
      <c r="AK177" s="124"/>
    </row>
    <row r="178" ht="15.75" customHeight="1">
      <c r="N178" s="74"/>
      <c r="O178" s="193"/>
      <c r="P178" s="185">
        <f t="shared" ref="P178:Q178" si="1">SUM(P155:P177)</f>
        <v>100</v>
      </c>
      <c r="Q178" s="185">
        <f t="shared" si="1"/>
        <v>99.7</v>
      </c>
      <c r="R178" s="62"/>
      <c r="X178" s="184"/>
      <c r="Y178" s="191"/>
      <c r="Z178" s="184">
        <f t="shared" ref="Z178:AA178" si="2">SUM(Z148:Z177)</f>
        <v>100</v>
      </c>
      <c r="AA178" s="184">
        <f t="shared" si="2"/>
        <v>100</v>
      </c>
      <c r="AB178" s="62"/>
      <c r="AC178" s="124"/>
      <c r="AD178" s="124"/>
      <c r="AE178" s="124"/>
      <c r="AF178" s="124"/>
      <c r="AG178" s="124"/>
      <c r="AH178" s="124"/>
      <c r="AI178" s="124"/>
      <c r="AJ178" s="124"/>
      <c r="AK178" s="124"/>
    </row>
    <row r="179" ht="15.75" customHeight="1">
      <c r="N179" s="74"/>
      <c r="O179" s="194" t="s">
        <v>184</v>
      </c>
      <c r="P179" s="195">
        <v>81.95</v>
      </c>
      <c r="Q179" s="195">
        <v>65.01</v>
      </c>
      <c r="R179" s="62"/>
      <c r="X179" s="184"/>
      <c r="Y179" s="194" t="s">
        <v>184</v>
      </c>
      <c r="Z179" s="184">
        <v>78.46</v>
      </c>
      <c r="AA179" s="184">
        <v>59.89</v>
      </c>
      <c r="AB179" s="62"/>
      <c r="AC179" s="124"/>
      <c r="AD179" s="124"/>
      <c r="AE179" s="124"/>
      <c r="AF179" s="124"/>
      <c r="AG179" s="124"/>
      <c r="AH179" s="124"/>
      <c r="AI179" s="124"/>
      <c r="AJ179" s="124"/>
      <c r="AK179" s="124"/>
    </row>
    <row r="180" ht="15.75" customHeight="1">
      <c r="N180" s="74"/>
      <c r="O180" s="194" t="s">
        <v>185</v>
      </c>
      <c r="P180" s="196">
        <v>10.86</v>
      </c>
      <c r="Q180" s="196">
        <v>8.99</v>
      </c>
      <c r="R180" s="62"/>
      <c r="X180" s="184"/>
      <c r="Y180" s="194" t="s">
        <v>185</v>
      </c>
      <c r="Z180" s="184">
        <v>10.91</v>
      </c>
      <c r="AA180" s="184">
        <v>9.83</v>
      </c>
      <c r="AB180" s="62"/>
      <c r="AC180" s="124"/>
      <c r="AD180" s="124"/>
      <c r="AE180" s="124"/>
      <c r="AF180" s="124"/>
      <c r="AG180" s="124"/>
      <c r="AH180" s="124"/>
      <c r="AI180" s="124"/>
      <c r="AJ180" s="124"/>
      <c r="AK180" s="124"/>
    </row>
    <row r="181" ht="15.75" customHeight="1">
      <c r="Z181" s="124"/>
      <c r="AA181" s="124"/>
      <c r="AB181" s="124"/>
      <c r="AC181" s="124"/>
      <c r="AD181" s="124"/>
      <c r="AE181" s="124"/>
      <c r="AF181" s="124"/>
      <c r="AG181" s="124"/>
      <c r="AH181" s="124"/>
      <c r="AI181" s="124"/>
      <c r="AJ181" s="124"/>
      <c r="AK181" s="124"/>
    </row>
    <row r="182" ht="15.75" customHeight="1">
      <c r="N182" s="5" t="s">
        <v>390</v>
      </c>
      <c r="O182" s="6"/>
      <c r="P182" s="6"/>
      <c r="Q182" s="7"/>
      <c r="Z182" s="124"/>
      <c r="AA182" s="124"/>
      <c r="AB182" s="124"/>
      <c r="AC182" s="124"/>
      <c r="AD182" s="124"/>
      <c r="AE182" s="124"/>
      <c r="AF182" s="124"/>
      <c r="AG182" s="124"/>
      <c r="AH182" s="124"/>
      <c r="AI182" s="124"/>
      <c r="AJ182" s="124"/>
      <c r="AK182" s="124"/>
    </row>
    <row r="183" ht="15.75" customHeight="1">
      <c r="N183" s="88"/>
      <c r="O183" s="57" t="s">
        <v>151</v>
      </c>
      <c r="P183" s="182" t="s">
        <v>387</v>
      </c>
      <c r="Q183" s="197" t="s">
        <v>388</v>
      </c>
      <c r="Z183" s="124"/>
      <c r="AA183" s="124"/>
      <c r="AB183" s="124"/>
      <c r="AC183" s="124"/>
      <c r="AD183" s="124"/>
      <c r="AE183" s="124"/>
      <c r="AF183" s="124"/>
      <c r="AG183" s="124"/>
      <c r="AH183" s="124"/>
      <c r="AI183" s="124"/>
      <c r="AJ183" s="124"/>
      <c r="AK183" s="124"/>
    </row>
    <row r="184" ht="15.75" customHeight="1">
      <c r="N184" s="198"/>
      <c r="O184" s="184" t="s">
        <v>154</v>
      </c>
      <c r="P184" s="60">
        <v>3.3</v>
      </c>
      <c r="Q184" s="60">
        <v>11.2</v>
      </c>
      <c r="Z184" s="124"/>
      <c r="AA184" s="124"/>
      <c r="AB184" s="124"/>
      <c r="AC184" s="124"/>
      <c r="AD184" s="124"/>
      <c r="AE184" s="124"/>
      <c r="AF184" s="124"/>
      <c r="AG184" s="124"/>
      <c r="AH184" s="124"/>
      <c r="AI184" s="124"/>
      <c r="AJ184" s="124"/>
      <c r="AK184" s="124"/>
    </row>
    <row r="185" ht="15.75" customHeight="1">
      <c r="N185" s="183"/>
      <c r="O185" s="184" t="s">
        <v>155</v>
      </c>
      <c r="P185" s="60">
        <v>37.1</v>
      </c>
      <c r="Q185" s="60">
        <v>63.4</v>
      </c>
      <c r="Z185" s="124"/>
      <c r="AA185" s="124"/>
      <c r="AB185" s="124"/>
      <c r="AC185" s="124"/>
      <c r="AD185" s="124"/>
      <c r="AE185" s="124"/>
      <c r="AF185" s="124"/>
      <c r="AG185" s="124"/>
      <c r="AH185" s="124"/>
      <c r="AI185" s="124"/>
      <c r="AJ185" s="124"/>
      <c r="AK185" s="124"/>
    </row>
    <row r="186" ht="15.75" customHeight="1">
      <c r="N186" s="183"/>
      <c r="O186" s="184" t="s">
        <v>156</v>
      </c>
      <c r="P186" s="60">
        <v>33.6</v>
      </c>
      <c r="Q186" s="60">
        <v>21.3</v>
      </c>
      <c r="Z186" s="124"/>
      <c r="AA186" s="124"/>
      <c r="AB186" s="124"/>
      <c r="AC186" s="124"/>
      <c r="AD186" s="124"/>
      <c r="AE186" s="124"/>
      <c r="AF186" s="124"/>
      <c r="AG186" s="124"/>
      <c r="AH186" s="124"/>
      <c r="AI186" s="124"/>
      <c r="AJ186" s="124"/>
      <c r="AK186" s="124"/>
    </row>
    <row r="187" ht="15.75" customHeight="1">
      <c r="N187" s="183"/>
      <c r="O187" s="184" t="s">
        <v>157</v>
      </c>
      <c r="P187" s="60">
        <v>17.4</v>
      </c>
      <c r="Q187" s="60">
        <v>3.6</v>
      </c>
      <c r="Z187" s="124"/>
      <c r="AA187" s="124"/>
      <c r="AB187" s="124"/>
      <c r="AC187" s="124"/>
      <c r="AD187" s="124"/>
      <c r="AE187" s="124"/>
      <c r="AF187" s="124"/>
      <c r="AG187" s="124"/>
      <c r="AH187" s="124"/>
      <c r="AI187" s="124"/>
      <c r="AJ187" s="124"/>
      <c r="AK187" s="124"/>
    </row>
    <row r="188" ht="15.75" customHeight="1">
      <c r="N188" s="183"/>
      <c r="O188" s="184" t="s">
        <v>158</v>
      </c>
      <c r="P188" s="60">
        <v>8.6</v>
      </c>
      <c r="Q188" s="60">
        <v>0.6</v>
      </c>
      <c r="Z188" s="124"/>
      <c r="AA188" s="124"/>
      <c r="AB188" s="124"/>
      <c r="AC188" s="124"/>
      <c r="AD188" s="124"/>
      <c r="AE188" s="124"/>
      <c r="AF188" s="124"/>
      <c r="AG188" s="124"/>
      <c r="AH188" s="124"/>
      <c r="AI188" s="124"/>
      <c r="AJ188" s="124"/>
      <c r="AK188" s="124"/>
    </row>
    <row r="189" ht="15.75" customHeight="1">
      <c r="N189" s="183"/>
      <c r="O189" s="74"/>
      <c r="P189" s="60"/>
      <c r="Q189" s="60"/>
      <c r="Z189" s="124"/>
      <c r="AA189" s="124"/>
      <c r="AB189" s="124"/>
      <c r="AC189" s="124"/>
      <c r="AD189" s="124"/>
      <c r="AE189" s="124"/>
      <c r="AF189" s="124"/>
      <c r="AG189" s="124"/>
      <c r="AH189" s="124"/>
      <c r="AI189" s="124"/>
      <c r="AJ189" s="124"/>
      <c r="AK189" s="124"/>
    </row>
    <row r="190" ht="15.75" customHeight="1">
      <c r="N190" s="183"/>
      <c r="O190" s="74"/>
      <c r="P190" s="199">
        <v>1.0</v>
      </c>
      <c r="Q190" s="199">
        <v>1.0</v>
      </c>
      <c r="Z190" s="124"/>
      <c r="AA190" s="124"/>
      <c r="AB190" s="124"/>
      <c r="AC190" s="124"/>
      <c r="AD190" s="124"/>
      <c r="AE190" s="124"/>
      <c r="AF190" s="124"/>
      <c r="AG190" s="124"/>
      <c r="AH190" s="124"/>
      <c r="AI190" s="124"/>
      <c r="AJ190" s="124"/>
      <c r="AK190" s="124"/>
    </row>
    <row r="191" ht="15.75" customHeight="1">
      <c r="N191" s="183"/>
      <c r="O191" s="74"/>
      <c r="P191" s="74"/>
      <c r="Q191" s="74"/>
      <c r="Z191" s="124"/>
      <c r="AA191" s="124"/>
      <c r="AB191" s="124"/>
      <c r="AC191" s="124"/>
      <c r="AD191" s="124"/>
      <c r="AE191" s="124"/>
      <c r="AF191" s="124"/>
      <c r="AG191" s="124"/>
      <c r="AH191" s="124"/>
      <c r="AI191" s="124"/>
      <c r="AJ191" s="124"/>
      <c r="AK191" s="124"/>
    </row>
    <row r="192" ht="15.75" customHeight="1">
      <c r="N192" s="74"/>
      <c r="O192" s="200" t="s">
        <v>184</v>
      </c>
      <c r="P192" s="74"/>
      <c r="Q192" s="74"/>
      <c r="Z192" s="124"/>
      <c r="AA192" s="124"/>
      <c r="AB192" s="124"/>
      <c r="AC192" s="124"/>
      <c r="AD192" s="124"/>
      <c r="AE192" s="124"/>
      <c r="AF192" s="124"/>
      <c r="AG192" s="124"/>
      <c r="AH192" s="124"/>
      <c r="AI192" s="124"/>
      <c r="AJ192" s="124"/>
      <c r="AK192" s="124"/>
    </row>
    <row r="193" ht="15.75" customHeight="1">
      <c r="N193" s="74"/>
      <c r="O193" s="200" t="s">
        <v>185</v>
      </c>
      <c r="P193" s="74"/>
      <c r="Q193" s="74"/>
      <c r="Z193" s="124"/>
      <c r="AA193" s="124"/>
      <c r="AB193" s="124"/>
      <c r="AC193" s="124"/>
      <c r="AD193" s="124"/>
      <c r="AE193" s="124"/>
      <c r="AF193" s="124"/>
      <c r="AG193" s="124"/>
      <c r="AH193" s="124"/>
      <c r="AI193" s="124"/>
      <c r="AJ193" s="124"/>
      <c r="AK193" s="124"/>
    </row>
    <row r="194" ht="15.75" customHeight="1">
      <c r="N194" s="74"/>
      <c r="O194" s="201"/>
      <c r="P194" s="74"/>
      <c r="Q194" s="74"/>
      <c r="Z194" s="124"/>
      <c r="AA194" s="124"/>
      <c r="AB194" s="124"/>
      <c r="AC194" s="124"/>
      <c r="AD194" s="124"/>
      <c r="AE194" s="124"/>
      <c r="AF194" s="124"/>
      <c r="AG194" s="124"/>
      <c r="AH194" s="124"/>
      <c r="AI194" s="124"/>
      <c r="AJ194" s="124"/>
      <c r="AK194" s="124"/>
    </row>
    <row r="195" ht="15.75" customHeight="1">
      <c r="Z195" s="124"/>
      <c r="AA195" s="124"/>
      <c r="AB195" s="124"/>
      <c r="AC195" s="124"/>
      <c r="AD195" s="124"/>
      <c r="AE195" s="124"/>
      <c r="AF195" s="124"/>
      <c r="AG195" s="124"/>
      <c r="AH195" s="124"/>
      <c r="AI195" s="124"/>
      <c r="AJ195" s="124"/>
      <c r="AK195" s="124"/>
    </row>
    <row r="196" ht="15.75" customHeight="1">
      <c r="Z196" s="124"/>
      <c r="AA196" s="124"/>
      <c r="AB196" s="124"/>
      <c r="AC196" s="124"/>
      <c r="AD196" s="124"/>
      <c r="AE196" s="124"/>
      <c r="AF196" s="124"/>
      <c r="AG196" s="124"/>
      <c r="AH196" s="124"/>
      <c r="AI196" s="124"/>
      <c r="AJ196" s="124"/>
      <c r="AK196" s="124"/>
    </row>
    <row r="197" ht="15.75" customHeight="1">
      <c r="Z197" s="124"/>
      <c r="AA197" s="124"/>
      <c r="AB197" s="124"/>
      <c r="AC197" s="124"/>
      <c r="AD197" s="124"/>
      <c r="AE197" s="124"/>
      <c r="AF197" s="124"/>
      <c r="AG197" s="124"/>
      <c r="AH197" s="124"/>
      <c r="AI197" s="124"/>
      <c r="AJ197" s="124"/>
      <c r="AK197" s="124"/>
    </row>
    <row r="198" ht="15.75" customHeight="1">
      <c r="Z198" s="124"/>
      <c r="AA198" s="124"/>
      <c r="AB198" s="124"/>
      <c r="AC198" s="124"/>
      <c r="AD198" s="124"/>
      <c r="AE198" s="124"/>
      <c r="AF198" s="124"/>
      <c r="AG198" s="124"/>
      <c r="AH198" s="124"/>
      <c r="AI198" s="124"/>
      <c r="AJ198" s="124"/>
      <c r="AK198" s="124"/>
    </row>
    <row r="199" ht="15.75" customHeight="1">
      <c r="Z199" s="124"/>
      <c r="AA199" s="124"/>
      <c r="AB199" s="124"/>
      <c r="AC199" s="124"/>
      <c r="AD199" s="124"/>
      <c r="AE199" s="124"/>
      <c r="AF199" s="124"/>
      <c r="AG199" s="124"/>
      <c r="AH199" s="124"/>
      <c r="AI199" s="124"/>
      <c r="AJ199" s="124"/>
      <c r="AK199" s="124"/>
    </row>
    <row r="200" ht="15.75" customHeight="1">
      <c r="Z200" s="124"/>
      <c r="AA200" s="124"/>
      <c r="AB200" s="124"/>
      <c r="AC200" s="124"/>
      <c r="AD200" s="124"/>
      <c r="AE200" s="124"/>
      <c r="AF200" s="124"/>
      <c r="AG200" s="124"/>
      <c r="AH200" s="124"/>
      <c r="AI200" s="124"/>
      <c r="AJ200" s="124"/>
      <c r="AK200" s="124"/>
    </row>
    <row r="201" ht="15.75" customHeight="1">
      <c r="Z201" s="124"/>
      <c r="AA201" s="124"/>
      <c r="AB201" s="124"/>
      <c r="AC201" s="124"/>
      <c r="AD201" s="124"/>
      <c r="AE201" s="124"/>
      <c r="AF201" s="124"/>
      <c r="AG201" s="124"/>
      <c r="AH201" s="124"/>
      <c r="AI201" s="124"/>
      <c r="AJ201" s="124"/>
      <c r="AK201" s="124"/>
    </row>
    <row r="202" ht="15.75" customHeight="1">
      <c r="Z202" s="124"/>
      <c r="AA202" s="124"/>
      <c r="AB202" s="124"/>
      <c r="AC202" s="124"/>
      <c r="AD202" s="124"/>
      <c r="AE202" s="124"/>
      <c r="AF202" s="124"/>
      <c r="AG202" s="124"/>
      <c r="AH202" s="124"/>
      <c r="AI202" s="124"/>
      <c r="AJ202" s="124"/>
      <c r="AK202" s="124"/>
    </row>
    <row r="203" ht="15.75" customHeight="1">
      <c r="Z203" s="124"/>
      <c r="AA203" s="124"/>
      <c r="AB203" s="124"/>
      <c r="AC203" s="124"/>
      <c r="AD203" s="124"/>
      <c r="AE203" s="124"/>
      <c r="AF203" s="124"/>
      <c r="AG203" s="124"/>
      <c r="AH203" s="124"/>
      <c r="AI203" s="124"/>
      <c r="AJ203" s="124"/>
      <c r="AK203" s="124"/>
    </row>
    <row r="204" ht="15.75" customHeight="1">
      <c r="Z204" s="124"/>
      <c r="AA204" s="124"/>
      <c r="AB204" s="124"/>
      <c r="AC204" s="124"/>
      <c r="AD204" s="124"/>
      <c r="AE204" s="124"/>
      <c r="AF204" s="124"/>
      <c r="AG204" s="124"/>
      <c r="AH204" s="124"/>
      <c r="AI204" s="124"/>
      <c r="AJ204" s="124"/>
      <c r="AK204" s="124"/>
    </row>
    <row r="205" ht="15.75" customHeight="1">
      <c r="Z205" s="124"/>
      <c r="AA205" s="124"/>
      <c r="AB205" s="124"/>
      <c r="AC205" s="124"/>
      <c r="AD205" s="124"/>
      <c r="AE205" s="124"/>
      <c r="AF205" s="124"/>
      <c r="AG205" s="124"/>
      <c r="AH205" s="124"/>
      <c r="AI205" s="124"/>
      <c r="AJ205" s="124"/>
      <c r="AK205" s="124"/>
    </row>
    <row r="206" ht="15.75" customHeight="1">
      <c r="A206" s="202"/>
      <c r="B206" s="202"/>
      <c r="C206" s="202"/>
      <c r="D206" s="202"/>
      <c r="E206" s="202"/>
      <c r="F206" s="202"/>
      <c r="G206" s="202"/>
      <c r="H206" s="202"/>
      <c r="I206" s="202"/>
      <c r="J206" s="202"/>
      <c r="K206" s="202"/>
      <c r="L206" s="202"/>
      <c r="M206" s="202"/>
      <c r="N206" s="203" t="s">
        <v>391</v>
      </c>
      <c r="O206" s="6"/>
      <c r="P206" s="6"/>
      <c r="Q206" s="6"/>
      <c r="R206" s="7"/>
      <c r="T206" s="202"/>
      <c r="U206" s="202"/>
      <c r="V206" s="202"/>
      <c r="W206" s="202"/>
      <c r="X206" s="202"/>
      <c r="Y206" s="202"/>
      <c r="Z206" s="204"/>
      <c r="AA206" s="204"/>
      <c r="AB206" s="204"/>
      <c r="AC206" s="204"/>
      <c r="AD206" s="204"/>
      <c r="AE206" s="204"/>
      <c r="AF206" s="204"/>
      <c r="AG206" s="204"/>
      <c r="AH206" s="204"/>
      <c r="AI206" s="204"/>
      <c r="AJ206" s="204"/>
      <c r="AK206" s="204"/>
    </row>
    <row r="207" ht="15.75" customHeight="1">
      <c r="A207" s="202"/>
      <c r="B207" s="202"/>
      <c r="C207" s="202"/>
      <c r="D207" s="202"/>
      <c r="E207" s="202"/>
      <c r="F207" s="202"/>
      <c r="G207" s="202"/>
      <c r="H207" s="202"/>
      <c r="I207" s="202"/>
      <c r="J207" s="202"/>
      <c r="K207" s="202"/>
      <c r="L207" s="202"/>
      <c r="M207" s="202"/>
      <c r="N207" s="205" t="s">
        <v>392</v>
      </c>
      <c r="O207" s="206" t="s">
        <v>393</v>
      </c>
      <c r="P207" s="6"/>
      <c r="Q207" s="7"/>
      <c r="R207" s="207" t="s">
        <v>394</v>
      </c>
      <c r="T207" s="202"/>
      <c r="U207" s="202"/>
      <c r="V207" s="202"/>
      <c r="W207" s="202"/>
      <c r="X207" s="202"/>
      <c r="Y207" s="202"/>
      <c r="Z207" s="204"/>
      <c r="AA207" s="204"/>
      <c r="AB207" s="204"/>
      <c r="AC207" s="204"/>
      <c r="AD207" s="204"/>
      <c r="AE207" s="204"/>
      <c r="AF207" s="204"/>
      <c r="AG207" s="204"/>
      <c r="AH207" s="204"/>
      <c r="AI207" s="204"/>
      <c r="AJ207" s="204"/>
      <c r="AK207" s="204"/>
    </row>
    <row r="208" ht="48.0" customHeight="1">
      <c r="N208" s="73"/>
      <c r="O208" s="208" t="s">
        <v>395</v>
      </c>
      <c r="P208" s="208" t="s">
        <v>396</v>
      </c>
      <c r="Q208" s="208" t="s">
        <v>397</v>
      </c>
      <c r="R208" s="208" t="s">
        <v>395</v>
      </c>
      <c r="Z208" s="124"/>
      <c r="AA208" s="124"/>
      <c r="AB208" s="124"/>
      <c r="AC208" s="124"/>
      <c r="AD208" s="124"/>
      <c r="AE208" s="124"/>
      <c r="AF208" s="124"/>
      <c r="AG208" s="124"/>
      <c r="AH208" s="124"/>
      <c r="AI208" s="124"/>
      <c r="AJ208" s="124"/>
      <c r="AK208" s="124"/>
    </row>
    <row r="209" ht="15.75" customHeight="1">
      <c r="N209" s="209" t="s">
        <v>398</v>
      </c>
      <c r="O209" s="210"/>
      <c r="P209" s="209" t="s">
        <v>399</v>
      </c>
      <c r="Q209" s="209" t="s">
        <v>400</v>
      </c>
      <c r="R209" s="211" t="s">
        <v>401</v>
      </c>
      <c r="Z209" s="124"/>
      <c r="AA209" s="124"/>
      <c r="AB209" s="124"/>
      <c r="AC209" s="124"/>
      <c r="AD209" s="124"/>
      <c r="AE209" s="124"/>
      <c r="AF209" s="124"/>
      <c r="AG209" s="124"/>
      <c r="AH209" s="124"/>
      <c r="AI209" s="124"/>
      <c r="AJ209" s="124"/>
      <c r="AK209" s="124"/>
    </row>
    <row r="210" ht="15.75" customHeight="1">
      <c r="N210" s="209" t="s">
        <v>402</v>
      </c>
      <c r="O210" s="212">
        <v>0.215</v>
      </c>
      <c r="P210" s="213" t="s">
        <v>403</v>
      </c>
      <c r="Q210" s="209" t="s">
        <v>404</v>
      </c>
      <c r="R210" s="214">
        <v>0.336</v>
      </c>
      <c r="Z210" s="124"/>
      <c r="AA210" s="124"/>
      <c r="AB210" s="124"/>
      <c r="AC210" s="124"/>
      <c r="AD210" s="124"/>
      <c r="AE210" s="124"/>
      <c r="AF210" s="124"/>
      <c r="AG210" s="124"/>
      <c r="AH210" s="124"/>
      <c r="AI210" s="124"/>
      <c r="AJ210" s="124"/>
      <c r="AK210" s="124"/>
    </row>
    <row r="211" ht="15.75" customHeight="1">
      <c r="N211" s="209" t="s">
        <v>405</v>
      </c>
      <c r="O211" s="212">
        <v>0.548</v>
      </c>
      <c r="P211" s="73"/>
      <c r="Q211" s="209" t="s">
        <v>406</v>
      </c>
      <c r="R211" s="214">
        <v>0.507</v>
      </c>
      <c r="Z211" s="124"/>
      <c r="AA211" s="124"/>
      <c r="AB211" s="124"/>
      <c r="AC211" s="124"/>
      <c r="AD211" s="124"/>
      <c r="AE211" s="124"/>
      <c r="AF211" s="124"/>
      <c r="AG211" s="124"/>
      <c r="AH211" s="124"/>
      <c r="AI211" s="124"/>
      <c r="AJ211" s="124"/>
      <c r="AK211" s="124"/>
    </row>
    <row r="212" ht="15.75" customHeight="1">
      <c r="N212" s="209" t="s">
        <v>407</v>
      </c>
      <c r="O212" s="212">
        <v>0.211</v>
      </c>
      <c r="P212" s="213" t="s">
        <v>408</v>
      </c>
      <c r="Q212" s="209" t="s">
        <v>409</v>
      </c>
      <c r="R212" s="214">
        <v>0.141</v>
      </c>
      <c r="Z212" s="124"/>
      <c r="AA212" s="124"/>
      <c r="AB212" s="124"/>
      <c r="AC212" s="124"/>
      <c r="AD212" s="124"/>
      <c r="AE212" s="124"/>
      <c r="AF212" s="124"/>
      <c r="AG212" s="124"/>
      <c r="AH212" s="124"/>
      <c r="AI212" s="124"/>
      <c r="AJ212" s="124"/>
      <c r="AK212" s="124"/>
    </row>
    <row r="213" ht="15.75" customHeight="1">
      <c r="N213" s="209" t="s">
        <v>410</v>
      </c>
      <c r="O213" s="212">
        <v>0.026</v>
      </c>
      <c r="P213" s="73"/>
      <c r="Q213" s="215"/>
      <c r="R213" s="214">
        <v>0.016</v>
      </c>
      <c r="Z213" s="124"/>
      <c r="AA213" s="124"/>
      <c r="AB213" s="124"/>
      <c r="AC213" s="124"/>
      <c r="AD213" s="124"/>
      <c r="AE213" s="124"/>
      <c r="AF213" s="124"/>
      <c r="AG213" s="124"/>
      <c r="AH213" s="124"/>
      <c r="AI213" s="124"/>
      <c r="AJ213" s="124"/>
      <c r="AK213" s="124"/>
    </row>
    <row r="214" ht="15.75" customHeight="1">
      <c r="N214" s="209" t="s">
        <v>411</v>
      </c>
      <c r="O214" s="210"/>
      <c r="P214" s="209" t="s">
        <v>412</v>
      </c>
      <c r="Q214" s="210"/>
      <c r="R214" s="216"/>
      <c r="Z214" s="124"/>
      <c r="AA214" s="124"/>
      <c r="AB214" s="124"/>
      <c r="AC214" s="124"/>
      <c r="AD214" s="124"/>
      <c r="AE214" s="124"/>
      <c r="AF214" s="124"/>
      <c r="AG214" s="124"/>
      <c r="AH214" s="124"/>
      <c r="AI214" s="124"/>
      <c r="AJ214" s="124"/>
      <c r="AK214" s="124"/>
    </row>
    <row r="215" ht="15.75" customHeight="1">
      <c r="N215" s="217" t="s">
        <v>413</v>
      </c>
      <c r="O215" s="6"/>
      <c r="P215" s="6"/>
      <c r="Q215" s="6"/>
      <c r="R215" s="7"/>
      <c r="Z215" s="124"/>
      <c r="AA215" s="124"/>
      <c r="AB215" s="124"/>
      <c r="AC215" s="124"/>
      <c r="AD215" s="124"/>
      <c r="AE215" s="124"/>
      <c r="AF215" s="124"/>
      <c r="AG215" s="124"/>
      <c r="AH215" s="124"/>
      <c r="AI215" s="124"/>
      <c r="AJ215" s="124"/>
      <c r="AK215" s="124"/>
    </row>
    <row r="216" ht="15.75" customHeight="1">
      <c r="N216" s="218"/>
      <c r="Z216" s="124"/>
      <c r="AA216" s="124"/>
      <c r="AB216" s="124"/>
      <c r="AC216" s="124"/>
      <c r="AD216" s="124"/>
      <c r="AE216" s="124"/>
      <c r="AF216" s="124"/>
      <c r="AG216" s="124"/>
      <c r="AH216" s="124"/>
      <c r="AI216" s="124"/>
      <c r="AJ216" s="124"/>
      <c r="AK216" s="124"/>
    </row>
    <row r="217" ht="15.75" customHeight="1">
      <c r="N217" s="219"/>
      <c r="O217" s="219"/>
      <c r="Z217" s="124"/>
      <c r="AA217" s="124"/>
      <c r="AB217" s="124"/>
      <c r="AC217" s="124"/>
      <c r="AD217" s="124"/>
      <c r="AE217" s="124"/>
      <c r="AF217" s="124"/>
      <c r="AG217" s="124"/>
      <c r="AH217" s="124"/>
      <c r="AI217" s="124"/>
      <c r="AJ217" s="124"/>
      <c r="AK217" s="124"/>
    </row>
    <row r="218" ht="15.75" customHeight="1">
      <c r="N218" s="220" t="s">
        <v>414</v>
      </c>
      <c r="O218" s="220" t="s">
        <v>415</v>
      </c>
      <c r="Z218" s="124"/>
      <c r="AA218" s="124"/>
      <c r="AB218" s="124"/>
      <c r="AC218" s="124"/>
      <c r="AD218" s="124"/>
      <c r="AE218" s="124"/>
      <c r="AF218" s="124"/>
      <c r="AG218" s="124"/>
      <c r="AH218" s="124"/>
      <c r="AI218" s="124"/>
      <c r="AJ218" s="124"/>
      <c r="AK218" s="124"/>
    </row>
    <row r="219" ht="15.75" customHeight="1">
      <c r="N219" s="220" t="s">
        <v>416</v>
      </c>
      <c r="O219" s="220" t="s">
        <v>417</v>
      </c>
      <c r="Z219" s="124"/>
      <c r="AA219" s="124"/>
      <c r="AB219" s="124"/>
      <c r="AC219" s="124"/>
      <c r="AD219" s="124"/>
      <c r="AE219" s="124"/>
      <c r="AF219" s="124"/>
      <c r="AG219" s="124"/>
      <c r="AH219" s="124"/>
      <c r="AI219" s="124"/>
      <c r="AJ219" s="124"/>
      <c r="AK219" s="124"/>
    </row>
    <row r="220" ht="15.75" customHeight="1">
      <c r="N220" s="220" t="s">
        <v>418</v>
      </c>
      <c r="O220" s="220" t="s">
        <v>419</v>
      </c>
      <c r="Z220" s="124"/>
      <c r="AA220" s="124"/>
      <c r="AB220" s="124"/>
      <c r="AC220" s="124"/>
      <c r="AD220" s="124"/>
      <c r="AE220" s="124"/>
      <c r="AF220" s="124"/>
      <c r="AG220" s="124"/>
      <c r="AH220" s="124"/>
      <c r="AI220" s="124"/>
      <c r="AJ220" s="124"/>
      <c r="AK220" s="124"/>
    </row>
    <row r="221" ht="15.75" customHeight="1">
      <c r="N221" s="220" t="s">
        <v>420</v>
      </c>
      <c r="O221" s="220" t="s">
        <v>421</v>
      </c>
      <c r="Z221" s="124"/>
      <c r="AA221" s="124"/>
      <c r="AB221" s="124"/>
      <c r="AC221" s="124"/>
      <c r="AD221" s="124"/>
      <c r="AE221" s="124"/>
      <c r="AF221" s="124"/>
      <c r="AG221" s="124"/>
      <c r="AH221" s="124"/>
      <c r="AI221" s="124"/>
      <c r="AJ221" s="124"/>
      <c r="AK221" s="124"/>
    </row>
    <row r="222" ht="15.75" customHeight="1">
      <c r="N222" s="219"/>
      <c r="O222" s="220" t="s">
        <v>410</v>
      </c>
      <c r="Z222" s="124"/>
      <c r="AA222" s="124"/>
      <c r="AB222" s="124"/>
      <c r="AC222" s="124"/>
      <c r="AD222" s="124"/>
      <c r="AE222" s="124"/>
      <c r="AF222" s="124"/>
      <c r="AG222" s="124"/>
      <c r="AH222" s="124"/>
      <c r="AI222" s="124"/>
      <c r="AJ222" s="124"/>
      <c r="AK222" s="124"/>
    </row>
    <row r="223" ht="15.75" customHeight="1">
      <c r="Z223" s="124"/>
      <c r="AA223" s="124"/>
      <c r="AB223" s="124"/>
      <c r="AC223" s="124"/>
      <c r="AD223" s="124"/>
      <c r="AE223" s="124"/>
      <c r="AF223" s="124"/>
      <c r="AG223" s="124"/>
      <c r="AH223" s="124"/>
      <c r="AI223" s="124"/>
      <c r="AJ223" s="124"/>
      <c r="AK223" s="124"/>
    </row>
    <row r="224" ht="15.75" customHeight="1">
      <c r="Z224" s="124"/>
      <c r="AA224" s="124"/>
      <c r="AB224" s="124"/>
      <c r="AC224" s="124"/>
      <c r="AD224" s="124"/>
      <c r="AE224" s="124"/>
      <c r="AF224" s="124"/>
      <c r="AG224" s="124"/>
      <c r="AH224" s="124"/>
      <c r="AI224" s="124"/>
      <c r="AJ224" s="124"/>
      <c r="AK224" s="124"/>
    </row>
    <row r="225" ht="15.75" customHeight="1">
      <c r="Z225" s="124"/>
      <c r="AA225" s="124"/>
      <c r="AB225" s="124"/>
      <c r="AC225" s="124"/>
      <c r="AD225" s="124"/>
      <c r="AE225" s="124"/>
      <c r="AF225" s="124"/>
      <c r="AG225" s="124"/>
      <c r="AH225" s="124"/>
      <c r="AI225" s="124"/>
      <c r="AJ225" s="124"/>
      <c r="AK225" s="124"/>
    </row>
    <row r="226" ht="15.75" customHeight="1">
      <c r="Z226" s="124"/>
      <c r="AA226" s="124"/>
      <c r="AB226" s="124"/>
      <c r="AC226" s="124"/>
      <c r="AD226" s="124"/>
      <c r="AE226" s="124"/>
      <c r="AF226" s="124"/>
      <c r="AG226" s="124"/>
      <c r="AH226" s="124"/>
      <c r="AI226" s="124"/>
      <c r="AJ226" s="124"/>
      <c r="AK226" s="124"/>
    </row>
    <row r="227" ht="15.75" customHeight="1">
      <c r="Z227" s="124"/>
      <c r="AA227" s="124"/>
      <c r="AB227" s="124"/>
      <c r="AC227" s="124"/>
      <c r="AD227" s="124"/>
      <c r="AE227" s="124"/>
      <c r="AF227" s="124"/>
      <c r="AG227" s="124"/>
      <c r="AH227" s="124"/>
      <c r="AI227" s="124"/>
      <c r="AJ227" s="124"/>
      <c r="AK227" s="124"/>
    </row>
    <row r="228" ht="15.75" customHeight="1">
      <c r="Z228" s="124"/>
      <c r="AA228" s="124"/>
      <c r="AB228" s="124"/>
      <c r="AC228" s="124"/>
      <c r="AD228" s="124"/>
      <c r="AE228" s="124"/>
      <c r="AF228" s="124"/>
      <c r="AG228" s="124"/>
      <c r="AH228" s="124"/>
      <c r="AI228" s="124"/>
      <c r="AJ228" s="124"/>
      <c r="AK228" s="124"/>
    </row>
    <row r="229" ht="15.75" customHeight="1">
      <c r="Z229" s="124"/>
      <c r="AA229" s="124"/>
      <c r="AB229" s="124"/>
      <c r="AC229" s="124"/>
      <c r="AD229" s="124"/>
      <c r="AE229" s="124"/>
      <c r="AF229" s="124"/>
      <c r="AG229" s="124"/>
      <c r="AH229" s="124"/>
      <c r="AI229" s="124"/>
      <c r="AJ229" s="124"/>
      <c r="AK229" s="124"/>
    </row>
    <row r="230" ht="15.75" customHeight="1">
      <c r="Z230" s="124"/>
      <c r="AA230" s="124"/>
      <c r="AB230" s="124"/>
      <c r="AC230" s="124"/>
      <c r="AD230" s="124"/>
      <c r="AE230" s="124"/>
      <c r="AF230" s="124"/>
      <c r="AG230" s="124"/>
      <c r="AH230" s="124"/>
      <c r="AI230" s="124"/>
      <c r="AJ230" s="124"/>
      <c r="AK230" s="124"/>
    </row>
    <row r="231" ht="15.75" customHeight="1">
      <c r="Z231" s="124"/>
      <c r="AA231" s="124"/>
      <c r="AB231" s="124"/>
      <c r="AC231" s="124"/>
      <c r="AD231" s="124"/>
      <c r="AE231" s="124"/>
      <c r="AF231" s="124"/>
      <c r="AG231" s="124"/>
      <c r="AH231" s="124"/>
      <c r="AI231" s="124"/>
      <c r="AJ231" s="124"/>
      <c r="AK231" s="124"/>
    </row>
    <row r="232" ht="15.75" customHeight="1">
      <c r="Z232" s="124"/>
      <c r="AA232" s="124"/>
      <c r="AB232" s="124"/>
      <c r="AC232" s="124"/>
      <c r="AD232" s="124"/>
      <c r="AE232" s="124"/>
      <c r="AF232" s="124"/>
      <c r="AG232" s="124"/>
      <c r="AH232" s="124"/>
      <c r="AI232" s="124"/>
      <c r="AJ232" s="124"/>
      <c r="AK232" s="124"/>
    </row>
    <row r="233" ht="15.75" customHeight="1">
      <c r="Z233" s="124"/>
      <c r="AA233" s="124"/>
      <c r="AB233" s="124"/>
      <c r="AC233" s="124"/>
      <c r="AD233" s="124"/>
      <c r="AE233" s="124"/>
      <c r="AF233" s="124"/>
      <c r="AG233" s="124"/>
      <c r="AH233" s="124"/>
      <c r="AI233" s="124"/>
      <c r="AJ233" s="124"/>
      <c r="AK233" s="124"/>
    </row>
    <row r="234" ht="15.75" customHeight="1">
      <c r="Z234" s="124"/>
      <c r="AA234" s="124"/>
      <c r="AB234" s="124"/>
      <c r="AC234" s="124"/>
      <c r="AD234" s="124"/>
      <c r="AE234" s="124"/>
      <c r="AF234" s="124"/>
      <c r="AG234" s="124"/>
      <c r="AH234" s="124"/>
      <c r="AI234" s="124"/>
      <c r="AJ234" s="124"/>
      <c r="AK234" s="124"/>
    </row>
    <row r="235" ht="15.75" customHeight="1">
      <c r="Z235" s="124"/>
      <c r="AA235" s="124"/>
      <c r="AB235" s="124"/>
      <c r="AC235" s="124"/>
      <c r="AD235" s="124"/>
      <c r="AE235" s="124"/>
      <c r="AF235" s="124"/>
      <c r="AG235" s="124"/>
      <c r="AH235" s="124"/>
      <c r="AI235" s="124"/>
      <c r="AJ235" s="124"/>
      <c r="AK235" s="124"/>
    </row>
    <row r="236" ht="15.75" customHeight="1">
      <c r="Z236" s="124"/>
      <c r="AA236" s="124"/>
      <c r="AB236" s="124"/>
      <c r="AC236" s="124"/>
      <c r="AD236" s="124"/>
      <c r="AE236" s="124"/>
      <c r="AF236" s="124"/>
      <c r="AG236" s="124"/>
      <c r="AH236" s="124"/>
      <c r="AI236" s="124"/>
      <c r="AJ236" s="124"/>
      <c r="AK236" s="124"/>
    </row>
    <row r="237" ht="15.75" customHeight="1">
      <c r="Z237" s="124"/>
      <c r="AA237" s="124"/>
      <c r="AB237" s="124"/>
      <c r="AC237" s="124"/>
      <c r="AD237" s="124"/>
      <c r="AE237" s="124"/>
      <c r="AF237" s="124"/>
      <c r="AG237" s="124"/>
      <c r="AH237" s="124"/>
      <c r="AI237" s="124"/>
      <c r="AJ237" s="124"/>
      <c r="AK237" s="124"/>
    </row>
    <row r="238" ht="15.75" customHeight="1">
      <c r="Z238" s="124"/>
      <c r="AA238" s="124"/>
      <c r="AB238" s="124"/>
      <c r="AC238" s="124"/>
      <c r="AD238" s="124"/>
      <c r="AE238" s="124"/>
      <c r="AF238" s="124"/>
      <c r="AG238" s="124"/>
      <c r="AH238" s="124"/>
      <c r="AI238" s="124"/>
      <c r="AJ238" s="124"/>
      <c r="AK238" s="124"/>
    </row>
    <row r="239" ht="15.75" customHeight="1">
      <c r="Z239" s="124"/>
      <c r="AA239" s="124"/>
      <c r="AB239" s="124"/>
      <c r="AC239" s="124"/>
      <c r="AD239" s="124"/>
      <c r="AE239" s="124"/>
      <c r="AF239" s="124"/>
      <c r="AG239" s="124"/>
      <c r="AH239" s="124"/>
      <c r="AI239" s="124"/>
      <c r="AJ239" s="124"/>
      <c r="AK239" s="124"/>
    </row>
    <row r="240" ht="15.75" customHeight="1">
      <c r="Z240" s="124"/>
      <c r="AA240" s="124"/>
      <c r="AB240" s="124"/>
      <c r="AC240" s="124"/>
      <c r="AD240" s="124"/>
      <c r="AE240" s="124"/>
      <c r="AF240" s="124"/>
      <c r="AG240" s="124"/>
      <c r="AH240" s="124"/>
      <c r="AI240" s="124"/>
      <c r="AJ240" s="124"/>
      <c r="AK240" s="124"/>
    </row>
    <row r="241" ht="15.75" customHeight="1">
      <c r="Z241" s="124"/>
      <c r="AA241" s="124"/>
      <c r="AB241" s="124"/>
      <c r="AC241" s="124"/>
      <c r="AD241" s="124"/>
      <c r="AE241" s="124"/>
      <c r="AF241" s="124"/>
      <c r="AG241" s="124"/>
      <c r="AH241" s="124"/>
      <c r="AI241" s="124"/>
      <c r="AJ241" s="124"/>
      <c r="AK241" s="124"/>
    </row>
    <row r="242" ht="15.75" customHeight="1">
      <c r="Z242" s="124"/>
      <c r="AA242" s="124"/>
      <c r="AB242" s="124"/>
      <c r="AC242" s="124"/>
      <c r="AD242" s="124"/>
      <c r="AE242" s="124"/>
      <c r="AF242" s="124"/>
      <c r="AG242" s="124"/>
      <c r="AH242" s="124"/>
      <c r="AI242" s="124"/>
      <c r="AJ242" s="124"/>
      <c r="AK242" s="124"/>
    </row>
    <row r="243" ht="15.75" customHeight="1">
      <c r="Z243" s="124"/>
      <c r="AA243" s="124"/>
      <c r="AB243" s="124"/>
      <c r="AC243" s="124"/>
      <c r="AD243" s="124"/>
      <c r="AE243" s="124"/>
      <c r="AF243" s="124"/>
      <c r="AG243" s="124"/>
      <c r="AH243" s="124"/>
      <c r="AI243" s="124"/>
      <c r="AJ243" s="124"/>
      <c r="AK243" s="124"/>
    </row>
    <row r="244" ht="15.75" customHeight="1">
      <c r="Z244" s="124"/>
      <c r="AA244" s="124"/>
      <c r="AB244" s="124"/>
      <c r="AC244" s="124"/>
      <c r="AD244" s="124"/>
      <c r="AE244" s="124"/>
      <c r="AF244" s="124"/>
      <c r="AG244" s="124"/>
      <c r="AH244" s="124"/>
      <c r="AI244" s="124"/>
      <c r="AJ244" s="124"/>
      <c r="AK244" s="124"/>
    </row>
    <row r="245" ht="15.75" customHeight="1">
      <c r="Z245" s="124"/>
      <c r="AA245" s="124"/>
      <c r="AB245" s="124"/>
      <c r="AC245" s="124"/>
      <c r="AD245" s="124"/>
      <c r="AE245" s="124"/>
      <c r="AF245" s="124"/>
      <c r="AG245" s="124"/>
      <c r="AH245" s="124"/>
      <c r="AI245" s="124"/>
      <c r="AJ245" s="124"/>
      <c r="AK245" s="124"/>
    </row>
    <row r="246" ht="15.75" customHeight="1">
      <c r="Z246" s="124"/>
      <c r="AA246" s="124"/>
      <c r="AB246" s="124"/>
      <c r="AC246" s="124"/>
      <c r="AD246" s="124"/>
      <c r="AE246" s="124"/>
      <c r="AF246" s="124"/>
      <c r="AG246" s="124"/>
      <c r="AH246" s="124"/>
      <c r="AI246" s="124"/>
      <c r="AJ246" s="124"/>
      <c r="AK246" s="124"/>
    </row>
    <row r="247" ht="15.75" customHeight="1">
      <c r="Z247" s="124"/>
      <c r="AA247" s="124"/>
      <c r="AB247" s="124"/>
      <c r="AC247" s="124"/>
      <c r="AD247" s="124"/>
      <c r="AE247" s="124"/>
      <c r="AF247" s="124"/>
      <c r="AG247" s="124"/>
      <c r="AH247" s="124"/>
      <c r="AI247" s="124"/>
      <c r="AJ247" s="124"/>
      <c r="AK247" s="124"/>
    </row>
    <row r="248" ht="15.75" customHeight="1">
      <c r="Z248" s="124"/>
      <c r="AA248" s="124"/>
      <c r="AB248" s="124"/>
      <c r="AC248" s="124"/>
      <c r="AD248" s="124"/>
      <c r="AE248" s="124"/>
      <c r="AF248" s="124"/>
      <c r="AG248" s="124"/>
      <c r="AH248" s="124"/>
      <c r="AI248" s="124"/>
      <c r="AJ248" s="124"/>
      <c r="AK248" s="124"/>
    </row>
    <row r="249" ht="15.75" customHeight="1">
      <c r="Z249" s="124"/>
      <c r="AA249" s="124"/>
      <c r="AB249" s="124"/>
      <c r="AC249" s="124"/>
      <c r="AD249" s="124"/>
      <c r="AE249" s="124"/>
      <c r="AF249" s="124"/>
      <c r="AG249" s="124"/>
      <c r="AH249" s="124"/>
      <c r="AI249" s="124"/>
      <c r="AJ249" s="124"/>
      <c r="AK249" s="124"/>
    </row>
    <row r="250" ht="15.75" customHeight="1">
      <c r="Z250" s="124"/>
      <c r="AA250" s="124"/>
      <c r="AB250" s="124"/>
      <c r="AC250" s="124"/>
      <c r="AD250" s="124"/>
      <c r="AE250" s="124"/>
      <c r="AF250" s="124"/>
      <c r="AG250" s="124"/>
      <c r="AH250" s="124"/>
      <c r="AI250" s="124"/>
      <c r="AJ250" s="124"/>
      <c r="AK250" s="124"/>
    </row>
    <row r="251" ht="15.75" customHeight="1">
      <c r="Z251" s="124"/>
      <c r="AA251" s="124"/>
      <c r="AB251" s="124"/>
      <c r="AC251" s="124"/>
      <c r="AD251" s="124"/>
      <c r="AE251" s="124"/>
      <c r="AF251" s="124"/>
      <c r="AG251" s="124"/>
      <c r="AH251" s="124"/>
      <c r="AI251" s="124"/>
      <c r="AJ251" s="124"/>
      <c r="AK251" s="124"/>
    </row>
    <row r="252" ht="15.75" customHeight="1">
      <c r="Z252" s="124"/>
      <c r="AA252" s="124"/>
      <c r="AB252" s="124"/>
      <c r="AC252" s="124"/>
      <c r="AD252" s="124"/>
      <c r="AE252" s="124"/>
      <c r="AF252" s="124"/>
      <c r="AG252" s="124"/>
      <c r="AH252" s="124"/>
      <c r="AI252" s="124"/>
      <c r="AJ252" s="124"/>
      <c r="AK252" s="124"/>
    </row>
    <row r="253" ht="15.75" customHeight="1">
      <c r="Z253" s="124"/>
      <c r="AA253" s="124"/>
      <c r="AB253" s="124"/>
      <c r="AC253" s="124"/>
      <c r="AD253" s="124"/>
      <c r="AE253" s="124"/>
      <c r="AF253" s="124"/>
      <c r="AG253" s="124"/>
      <c r="AH253" s="124"/>
      <c r="AI253" s="124"/>
      <c r="AJ253" s="124"/>
      <c r="AK253" s="124"/>
    </row>
    <row r="254" ht="15.75" customHeight="1">
      <c r="Z254" s="124"/>
      <c r="AA254" s="124"/>
      <c r="AB254" s="124"/>
      <c r="AC254" s="124"/>
      <c r="AD254" s="124"/>
      <c r="AE254" s="124"/>
      <c r="AF254" s="124"/>
      <c r="AG254" s="124"/>
      <c r="AH254" s="124"/>
      <c r="AI254" s="124"/>
      <c r="AJ254" s="124"/>
      <c r="AK254" s="124"/>
    </row>
    <row r="255" ht="15.75" customHeight="1">
      <c r="Z255" s="124"/>
      <c r="AA255" s="124"/>
      <c r="AB255" s="124"/>
      <c r="AC255" s="124"/>
      <c r="AD255" s="124"/>
      <c r="AE255" s="124"/>
      <c r="AF255" s="124"/>
      <c r="AG255" s="124"/>
      <c r="AH255" s="124"/>
      <c r="AI255" s="124"/>
      <c r="AJ255" s="124"/>
      <c r="AK255" s="124"/>
    </row>
    <row r="256" ht="15.75" customHeight="1">
      <c r="Z256" s="124"/>
      <c r="AA256" s="124"/>
      <c r="AB256" s="124"/>
      <c r="AC256" s="124"/>
      <c r="AD256" s="124"/>
      <c r="AE256" s="124"/>
      <c r="AF256" s="124"/>
      <c r="AG256" s="124"/>
      <c r="AH256" s="124"/>
      <c r="AI256" s="124"/>
      <c r="AJ256" s="124"/>
      <c r="AK256" s="124"/>
    </row>
    <row r="257" ht="15.75" customHeight="1">
      <c r="Z257" s="124"/>
      <c r="AA257" s="124"/>
      <c r="AB257" s="124"/>
      <c r="AC257" s="124"/>
      <c r="AD257" s="124"/>
      <c r="AE257" s="124"/>
      <c r="AF257" s="124"/>
      <c r="AG257" s="124"/>
      <c r="AH257" s="124"/>
      <c r="AI257" s="124"/>
      <c r="AJ257" s="124"/>
      <c r="AK257" s="124"/>
    </row>
    <row r="258" ht="15.75" customHeight="1">
      <c r="Z258" s="124"/>
      <c r="AA258" s="124"/>
      <c r="AB258" s="124"/>
      <c r="AC258" s="124"/>
      <c r="AD258" s="124"/>
      <c r="AE258" s="124"/>
      <c r="AF258" s="124"/>
      <c r="AG258" s="124"/>
      <c r="AH258" s="124"/>
      <c r="AI258" s="124"/>
      <c r="AJ258" s="124"/>
      <c r="AK258" s="124"/>
    </row>
    <row r="259" ht="15.75" customHeight="1">
      <c r="Z259" s="124"/>
      <c r="AA259" s="124"/>
      <c r="AB259" s="124"/>
      <c r="AC259" s="124"/>
      <c r="AD259" s="124"/>
      <c r="AE259" s="124"/>
      <c r="AF259" s="124"/>
      <c r="AG259" s="124"/>
      <c r="AH259" s="124"/>
      <c r="AI259" s="124"/>
      <c r="AJ259" s="124"/>
      <c r="AK259" s="124"/>
    </row>
    <row r="260" ht="15.75" customHeight="1">
      <c r="Z260" s="124"/>
      <c r="AA260" s="124"/>
      <c r="AB260" s="124"/>
      <c r="AC260" s="124"/>
      <c r="AD260" s="124"/>
      <c r="AE260" s="124"/>
      <c r="AF260" s="124"/>
      <c r="AG260" s="124"/>
      <c r="AH260" s="124"/>
      <c r="AI260" s="124"/>
      <c r="AJ260" s="124"/>
      <c r="AK260" s="124"/>
    </row>
    <row r="261" ht="15.75" customHeight="1">
      <c r="Z261" s="124"/>
      <c r="AA261" s="124"/>
      <c r="AB261" s="124"/>
      <c r="AC261" s="124"/>
      <c r="AD261" s="124"/>
      <c r="AE261" s="124"/>
      <c r="AF261" s="124"/>
      <c r="AG261" s="124"/>
      <c r="AH261" s="124"/>
      <c r="AI261" s="124"/>
      <c r="AJ261" s="124"/>
      <c r="AK261" s="124"/>
    </row>
    <row r="262" ht="15.75" customHeight="1">
      <c r="Z262" s="124"/>
      <c r="AA262" s="124"/>
      <c r="AB262" s="124"/>
      <c r="AC262" s="124"/>
      <c r="AD262" s="124"/>
      <c r="AE262" s="124"/>
      <c r="AF262" s="124"/>
      <c r="AG262" s="124"/>
      <c r="AH262" s="124"/>
      <c r="AI262" s="124"/>
      <c r="AJ262" s="124"/>
      <c r="AK262" s="124"/>
    </row>
    <row r="263" ht="15.75" customHeight="1">
      <c r="Z263" s="124"/>
      <c r="AA263" s="124"/>
      <c r="AB263" s="124"/>
      <c r="AC263" s="124"/>
      <c r="AD263" s="124"/>
      <c r="AE263" s="124"/>
      <c r="AF263" s="124"/>
      <c r="AG263" s="124"/>
      <c r="AH263" s="124"/>
      <c r="AI263" s="124"/>
      <c r="AJ263" s="124"/>
      <c r="AK263" s="124"/>
    </row>
    <row r="264" ht="15.75" customHeight="1">
      <c r="Z264" s="124"/>
      <c r="AA264" s="124"/>
      <c r="AB264" s="124"/>
      <c r="AC264" s="124"/>
      <c r="AD264" s="124"/>
      <c r="AE264" s="124"/>
      <c r="AF264" s="124"/>
      <c r="AG264" s="124"/>
      <c r="AH264" s="124"/>
      <c r="AI264" s="124"/>
      <c r="AJ264" s="124"/>
      <c r="AK264" s="124"/>
    </row>
    <row r="265" ht="15.75" customHeight="1">
      <c r="Z265" s="124"/>
      <c r="AA265" s="124"/>
      <c r="AB265" s="124"/>
      <c r="AC265" s="124"/>
      <c r="AD265" s="124"/>
      <c r="AE265" s="124"/>
      <c r="AF265" s="124"/>
      <c r="AG265" s="124"/>
      <c r="AH265" s="124"/>
      <c r="AI265" s="124"/>
      <c r="AJ265" s="124"/>
      <c r="AK265" s="124"/>
    </row>
    <row r="266" ht="15.75" customHeight="1">
      <c r="Z266" s="124"/>
      <c r="AA266" s="124"/>
      <c r="AB266" s="124"/>
      <c r="AC266" s="124"/>
      <c r="AD266" s="124"/>
      <c r="AE266" s="124"/>
      <c r="AF266" s="124"/>
      <c r="AG266" s="124"/>
      <c r="AH266" s="124"/>
      <c r="AI266" s="124"/>
      <c r="AJ266" s="124"/>
      <c r="AK266" s="124"/>
    </row>
    <row r="267" ht="15.75" customHeight="1">
      <c r="Z267" s="124"/>
      <c r="AA267" s="124"/>
      <c r="AB267" s="124"/>
      <c r="AC267" s="124"/>
      <c r="AD267" s="124"/>
      <c r="AE267" s="124"/>
      <c r="AF267" s="124"/>
      <c r="AG267" s="124"/>
      <c r="AH267" s="124"/>
      <c r="AI267" s="124"/>
      <c r="AJ267" s="124"/>
      <c r="AK267" s="124"/>
    </row>
    <row r="268" ht="15.75" customHeight="1">
      <c r="Z268" s="124"/>
      <c r="AA268" s="124"/>
      <c r="AB268" s="124"/>
      <c r="AC268" s="124"/>
      <c r="AD268" s="124"/>
      <c r="AE268" s="124"/>
      <c r="AF268" s="124"/>
      <c r="AG268" s="124"/>
      <c r="AH268" s="124"/>
      <c r="AI268" s="124"/>
      <c r="AJ268" s="124"/>
      <c r="AK268" s="124"/>
    </row>
    <row r="269" ht="15.75" customHeight="1">
      <c r="Z269" s="124"/>
      <c r="AA269" s="124"/>
      <c r="AB269" s="124"/>
      <c r="AC269" s="124"/>
      <c r="AD269" s="124"/>
      <c r="AE269" s="124"/>
      <c r="AF269" s="124"/>
      <c r="AG269" s="124"/>
      <c r="AH269" s="124"/>
      <c r="AI269" s="124"/>
      <c r="AJ269" s="124"/>
      <c r="AK269" s="124"/>
    </row>
    <row r="270" ht="15.75" customHeight="1">
      <c r="Z270" s="124"/>
      <c r="AA270" s="124"/>
      <c r="AB270" s="124"/>
      <c r="AC270" s="124"/>
      <c r="AD270" s="124"/>
      <c r="AE270" s="124"/>
      <c r="AF270" s="124"/>
      <c r="AG270" s="124"/>
      <c r="AH270" s="124"/>
      <c r="AI270" s="124"/>
      <c r="AJ270" s="124"/>
      <c r="AK270" s="124"/>
    </row>
    <row r="271" ht="15.75" customHeight="1">
      <c r="Z271" s="124"/>
      <c r="AA271" s="124"/>
      <c r="AB271" s="124"/>
      <c r="AC271" s="124"/>
      <c r="AD271" s="124"/>
      <c r="AE271" s="124"/>
      <c r="AF271" s="124"/>
      <c r="AG271" s="124"/>
      <c r="AH271" s="124"/>
      <c r="AI271" s="124"/>
      <c r="AJ271" s="124"/>
      <c r="AK271" s="124"/>
    </row>
    <row r="272" ht="15.75" customHeight="1">
      <c r="Z272" s="124"/>
      <c r="AA272" s="124"/>
      <c r="AB272" s="124"/>
      <c r="AC272" s="124"/>
      <c r="AD272" s="124"/>
      <c r="AE272" s="124"/>
      <c r="AF272" s="124"/>
      <c r="AG272" s="124"/>
      <c r="AH272" s="124"/>
      <c r="AI272" s="124"/>
      <c r="AJ272" s="124"/>
      <c r="AK272" s="124"/>
    </row>
    <row r="273" ht="15.75" customHeight="1">
      <c r="Z273" s="124"/>
      <c r="AA273" s="124"/>
      <c r="AB273" s="124"/>
      <c r="AC273" s="124"/>
      <c r="AD273" s="124"/>
      <c r="AE273" s="124"/>
      <c r="AF273" s="124"/>
      <c r="AG273" s="124"/>
      <c r="AH273" s="124"/>
      <c r="AI273" s="124"/>
      <c r="AJ273" s="124"/>
      <c r="AK273" s="124"/>
    </row>
    <row r="274" ht="15.75" customHeight="1">
      <c r="Z274" s="124"/>
      <c r="AA274" s="124"/>
      <c r="AB274" s="124"/>
      <c r="AC274" s="124"/>
      <c r="AD274" s="124"/>
      <c r="AE274" s="124"/>
      <c r="AF274" s="124"/>
      <c r="AG274" s="124"/>
      <c r="AH274" s="124"/>
      <c r="AI274" s="124"/>
      <c r="AJ274" s="124"/>
      <c r="AK274" s="124"/>
    </row>
    <row r="275" ht="15.75" customHeight="1">
      <c r="Z275" s="124"/>
      <c r="AA275" s="124"/>
      <c r="AB275" s="124"/>
      <c r="AC275" s="124"/>
      <c r="AD275" s="124"/>
      <c r="AE275" s="124"/>
      <c r="AF275" s="124"/>
      <c r="AG275" s="124"/>
      <c r="AH275" s="124"/>
      <c r="AI275" s="124"/>
      <c r="AJ275" s="124"/>
      <c r="AK275" s="124"/>
    </row>
    <row r="276" ht="15.75" customHeight="1">
      <c r="Z276" s="124"/>
      <c r="AA276" s="124"/>
      <c r="AB276" s="124"/>
      <c r="AC276" s="124"/>
      <c r="AD276" s="124"/>
      <c r="AE276" s="124"/>
      <c r="AF276" s="124"/>
      <c r="AG276" s="124"/>
      <c r="AH276" s="124"/>
      <c r="AI276" s="124"/>
      <c r="AJ276" s="124"/>
      <c r="AK276" s="124"/>
    </row>
    <row r="277" ht="15.75" customHeight="1">
      <c r="Z277" s="124"/>
      <c r="AA277" s="124"/>
      <c r="AB277" s="124"/>
      <c r="AC277" s="124"/>
      <c r="AD277" s="124"/>
      <c r="AE277" s="124"/>
      <c r="AF277" s="124"/>
      <c r="AG277" s="124"/>
      <c r="AH277" s="124"/>
      <c r="AI277" s="124"/>
      <c r="AJ277" s="124"/>
      <c r="AK277" s="124"/>
    </row>
    <row r="278" ht="15.75" customHeight="1">
      <c r="Z278" s="124"/>
      <c r="AA278" s="124"/>
      <c r="AB278" s="124"/>
      <c r="AC278" s="124"/>
      <c r="AD278" s="124"/>
      <c r="AE278" s="124"/>
      <c r="AF278" s="124"/>
      <c r="AG278" s="124"/>
      <c r="AH278" s="124"/>
      <c r="AI278" s="124"/>
      <c r="AJ278" s="124"/>
      <c r="AK278" s="124"/>
    </row>
    <row r="279" ht="15.75" customHeight="1">
      <c r="Z279" s="124"/>
      <c r="AA279" s="124"/>
      <c r="AB279" s="124"/>
      <c r="AC279" s="124"/>
      <c r="AD279" s="124"/>
      <c r="AE279" s="124"/>
      <c r="AF279" s="124"/>
      <c r="AG279" s="124"/>
      <c r="AH279" s="124"/>
      <c r="AI279" s="124"/>
      <c r="AJ279" s="124"/>
      <c r="AK279" s="124"/>
    </row>
    <row r="280" ht="15.75" customHeight="1">
      <c r="Z280" s="124"/>
      <c r="AA280" s="124"/>
      <c r="AB280" s="124"/>
      <c r="AC280" s="124"/>
      <c r="AD280" s="124"/>
      <c r="AE280" s="124"/>
      <c r="AF280" s="124"/>
      <c r="AG280" s="124"/>
      <c r="AH280" s="124"/>
      <c r="AI280" s="124"/>
      <c r="AJ280" s="124"/>
      <c r="AK280" s="124"/>
    </row>
    <row r="281" ht="15.75" customHeight="1">
      <c r="Z281" s="124"/>
      <c r="AA281" s="124"/>
      <c r="AB281" s="124"/>
      <c r="AC281" s="124"/>
      <c r="AD281" s="124"/>
      <c r="AE281" s="124"/>
      <c r="AF281" s="124"/>
      <c r="AG281" s="124"/>
      <c r="AH281" s="124"/>
      <c r="AI281" s="124"/>
      <c r="AJ281" s="124"/>
      <c r="AK281" s="124"/>
    </row>
    <row r="282" ht="15.75" customHeight="1">
      <c r="Z282" s="124"/>
      <c r="AA282" s="124"/>
      <c r="AB282" s="124"/>
      <c r="AC282" s="124"/>
      <c r="AD282" s="124"/>
      <c r="AE282" s="124"/>
      <c r="AF282" s="124"/>
      <c r="AG282" s="124"/>
      <c r="AH282" s="124"/>
      <c r="AI282" s="124"/>
      <c r="AJ282" s="124"/>
      <c r="AK282" s="124"/>
    </row>
    <row r="283" ht="15.75" customHeight="1">
      <c r="Z283" s="124"/>
      <c r="AA283" s="124"/>
      <c r="AB283" s="124"/>
      <c r="AC283" s="124"/>
      <c r="AD283" s="124"/>
      <c r="AE283" s="124"/>
      <c r="AF283" s="124"/>
      <c r="AG283" s="124"/>
      <c r="AH283" s="124"/>
      <c r="AI283" s="124"/>
      <c r="AJ283" s="124"/>
      <c r="AK283" s="124"/>
    </row>
    <row r="284" ht="15.75" customHeight="1">
      <c r="Z284" s="124"/>
      <c r="AA284" s="124"/>
      <c r="AB284" s="124"/>
      <c r="AC284" s="124"/>
      <c r="AD284" s="124"/>
      <c r="AE284" s="124"/>
      <c r="AF284" s="124"/>
      <c r="AG284" s="124"/>
      <c r="AH284" s="124"/>
      <c r="AI284" s="124"/>
      <c r="AJ284" s="124"/>
      <c r="AK284" s="124"/>
    </row>
    <row r="285" ht="15.75" customHeight="1">
      <c r="Z285" s="124"/>
      <c r="AA285" s="124"/>
      <c r="AB285" s="124"/>
      <c r="AC285" s="124"/>
      <c r="AD285" s="124"/>
      <c r="AE285" s="124"/>
      <c r="AF285" s="124"/>
      <c r="AG285" s="124"/>
      <c r="AH285" s="124"/>
      <c r="AI285" s="124"/>
      <c r="AJ285" s="124"/>
      <c r="AK285" s="124"/>
    </row>
    <row r="286" ht="15.75" customHeight="1">
      <c r="Z286" s="124"/>
      <c r="AA286" s="124"/>
      <c r="AB286" s="124"/>
      <c r="AC286" s="124"/>
      <c r="AD286" s="124"/>
      <c r="AE286" s="124"/>
      <c r="AF286" s="124"/>
      <c r="AG286" s="124"/>
      <c r="AH286" s="124"/>
      <c r="AI286" s="124"/>
      <c r="AJ286" s="124"/>
      <c r="AK286" s="124"/>
    </row>
    <row r="287" ht="15.75" customHeight="1">
      <c r="Z287" s="124"/>
      <c r="AA287" s="124"/>
      <c r="AB287" s="124"/>
      <c r="AC287" s="124"/>
      <c r="AD287" s="124"/>
      <c r="AE287" s="124"/>
      <c r="AF287" s="124"/>
      <c r="AG287" s="124"/>
      <c r="AH287" s="124"/>
      <c r="AI287" s="124"/>
      <c r="AJ287" s="124"/>
      <c r="AK287" s="124"/>
    </row>
    <row r="288" ht="15.75" customHeight="1">
      <c r="Z288" s="124"/>
      <c r="AA288" s="124"/>
      <c r="AB288" s="124"/>
      <c r="AC288" s="124"/>
      <c r="AD288" s="124"/>
      <c r="AE288" s="124"/>
      <c r="AF288" s="124"/>
      <c r="AG288" s="124"/>
      <c r="AH288" s="124"/>
      <c r="AI288" s="124"/>
      <c r="AJ288" s="124"/>
      <c r="AK288" s="124"/>
    </row>
    <row r="289" ht="15.75" customHeight="1">
      <c r="Z289" s="124"/>
      <c r="AA289" s="124"/>
      <c r="AB289" s="124"/>
      <c r="AC289" s="124"/>
      <c r="AD289" s="124"/>
      <c r="AE289" s="124"/>
      <c r="AF289" s="124"/>
      <c r="AG289" s="124"/>
      <c r="AH289" s="124"/>
      <c r="AI289" s="124"/>
      <c r="AJ289" s="124"/>
      <c r="AK289" s="124"/>
    </row>
    <row r="290" ht="15.75" customHeight="1">
      <c r="Z290" s="124"/>
      <c r="AA290" s="124"/>
      <c r="AB290" s="124"/>
      <c r="AC290" s="124"/>
      <c r="AD290" s="124"/>
      <c r="AE290" s="124"/>
      <c r="AF290" s="124"/>
      <c r="AG290" s="124"/>
      <c r="AH290" s="124"/>
      <c r="AI290" s="124"/>
      <c r="AJ290" s="124"/>
      <c r="AK290" s="124"/>
    </row>
    <row r="291" ht="15.75" customHeight="1">
      <c r="Z291" s="124"/>
      <c r="AA291" s="124"/>
      <c r="AB291" s="124"/>
      <c r="AC291" s="124"/>
      <c r="AD291" s="124"/>
      <c r="AE291" s="124"/>
      <c r="AF291" s="124"/>
      <c r="AG291" s="124"/>
      <c r="AH291" s="124"/>
      <c r="AI291" s="124"/>
      <c r="AJ291" s="124"/>
      <c r="AK291" s="124"/>
    </row>
    <row r="292" ht="15.75" customHeight="1">
      <c r="Z292" s="124"/>
      <c r="AA292" s="124"/>
      <c r="AB292" s="124"/>
      <c r="AC292" s="124"/>
      <c r="AD292" s="124"/>
      <c r="AE292" s="124"/>
      <c r="AF292" s="124"/>
      <c r="AG292" s="124"/>
      <c r="AH292" s="124"/>
      <c r="AI292" s="124"/>
      <c r="AJ292" s="124"/>
      <c r="AK292" s="124"/>
    </row>
    <row r="293" ht="15.75" customHeight="1">
      <c r="Z293" s="124"/>
      <c r="AA293" s="124"/>
      <c r="AB293" s="124"/>
      <c r="AC293" s="124"/>
      <c r="AD293" s="124"/>
      <c r="AE293" s="124"/>
      <c r="AF293" s="124"/>
      <c r="AG293" s="124"/>
      <c r="AH293" s="124"/>
      <c r="AI293" s="124"/>
      <c r="AJ293" s="124"/>
      <c r="AK293" s="124"/>
    </row>
    <row r="294" ht="15.75" customHeight="1">
      <c r="Z294" s="124"/>
      <c r="AA294" s="124"/>
      <c r="AB294" s="124"/>
      <c r="AC294" s="124"/>
      <c r="AD294" s="124"/>
      <c r="AE294" s="124"/>
      <c r="AF294" s="124"/>
      <c r="AG294" s="124"/>
      <c r="AH294" s="124"/>
      <c r="AI294" s="124"/>
      <c r="AJ294" s="124"/>
      <c r="AK294" s="124"/>
    </row>
    <row r="295" ht="15.75" customHeight="1">
      <c r="Z295" s="124"/>
      <c r="AA295" s="124"/>
      <c r="AB295" s="124"/>
      <c r="AC295" s="124"/>
      <c r="AD295" s="124"/>
      <c r="AE295" s="124"/>
      <c r="AF295" s="124"/>
      <c r="AG295" s="124"/>
      <c r="AH295" s="124"/>
      <c r="AI295" s="124"/>
      <c r="AJ295" s="124"/>
      <c r="AK295" s="124"/>
    </row>
    <row r="296" ht="15.75" customHeight="1">
      <c r="Z296" s="124"/>
      <c r="AA296" s="124"/>
      <c r="AB296" s="124"/>
      <c r="AC296" s="124"/>
      <c r="AD296" s="124"/>
      <c r="AE296" s="124"/>
      <c r="AF296" s="124"/>
      <c r="AG296" s="124"/>
      <c r="AH296" s="124"/>
      <c r="AI296" s="124"/>
      <c r="AJ296" s="124"/>
      <c r="AK296" s="124"/>
    </row>
    <row r="297" ht="15.75" customHeight="1">
      <c r="Z297" s="124"/>
      <c r="AA297" s="124"/>
      <c r="AB297" s="124"/>
      <c r="AC297" s="124"/>
      <c r="AD297" s="124"/>
      <c r="AE297" s="124"/>
      <c r="AF297" s="124"/>
      <c r="AG297" s="124"/>
      <c r="AH297" s="124"/>
      <c r="AI297" s="124"/>
      <c r="AJ297" s="124"/>
      <c r="AK297" s="124"/>
    </row>
    <row r="298" ht="15.75" customHeight="1">
      <c r="Z298" s="124"/>
      <c r="AA298" s="124"/>
      <c r="AB298" s="124"/>
      <c r="AC298" s="124"/>
      <c r="AD298" s="124"/>
      <c r="AE298" s="124"/>
      <c r="AF298" s="124"/>
      <c r="AG298" s="124"/>
      <c r="AH298" s="124"/>
      <c r="AI298" s="124"/>
      <c r="AJ298" s="124"/>
      <c r="AK298" s="124"/>
    </row>
    <row r="299" ht="15.75" customHeight="1">
      <c r="Z299" s="124"/>
      <c r="AA299" s="124"/>
      <c r="AB299" s="124"/>
      <c r="AC299" s="124"/>
      <c r="AD299" s="124"/>
      <c r="AE299" s="124"/>
      <c r="AF299" s="124"/>
      <c r="AG299" s="124"/>
      <c r="AH299" s="124"/>
      <c r="AI299" s="124"/>
      <c r="AJ299" s="124"/>
      <c r="AK299" s="124"/>
    </row>
    <row r="300" ht="15.75" customHeight="1">
      <c r="Z300" s="124"/>
      <c r="AA300" s="124"/>
      <c r="AB300" s="124"/>
      <c r="AC300" s="124"/>
      <c r="AD300" s="124"/>
      <c r="AE300" s="124"/>
      <c r="AF300" s="124"/>
      <c r="AG300" s="124"/>
      <c r="AH300" s="124"/>
      <c r="AI300" s="124"/>
      <c r="AJ300" s="124"/>
      <c r="AK300" s="124"/>
    </row>
    <row r="301" ht="15.75" customHeight="1">
      <c r="Z301" s="124"/>
      <c r="AA301" s="124"/>
      <c r="AB301" s="124"/>
      <c r="AC301" s="124"/>
      <c r="AD301" s="124"/>
      <c r="AE301" s="124"/>
      <c r="AF301" s="124"/>
      <c r="AG301" s="124"/>
      <c r="AH301" s="124"/>
      <c r="AI301" s="124"/>
      <c r="AJ301" s="124"/>
      <c r="AK301" s="124"/>
    </row>
    <row r="302" ht="15.75" customHeight="1">
      <c r="Z302" s="124"/>
      <c r="AA302" s="124"/>
      <c r="AB302" s="124"/>
      <c r="AC302" s="124"/>
      <c r="AD302" s="124"/>
      <c r="AE302" s="124"/>
      <c r="AF302" s="124"/>
      <c r="AG302" s="124"/>
      <c r="AH302" s="124"/>
      <c r="AI302" s="124"/>
      <c r="AJ302" s="124"/>
      <c r="AK302" s="124"/>
    </row>
    <row r="303" ht="15.75" customHeight="1">
      <c r="Z303" s="124"/>
      <c r="AA303" s="124"/>
      <c r="AB303" s="124"/>
      <c r="AC303" s="124"/>
      <c r="AD303" s="124"/>
      <c r="AE303" s="124"/>
      <c r="AF303" s="124"/>
      <c r="AG303" s="124"/>
      <c r="AH303" s="124"/>
      <c r="AI303" s="124"/>
      <c r="AJ303" s="124"/>
      <c r="AK303" s="124"/>
    </row>
    <row r="304" ht="15.75" customHeight="1">
      <c r="Z304" s="124"/>
      <c r="AA304" s="124"/>
      <c r="AB304" s="124"/>
      <c r="AC304" s="124"/>
      <c r="AD304" s="124"/>
      <c r="AE304" s="124"/>
      <c r="AF304" s="124"/>
      <c r="AG304" s="124"/>
      <c r="AH304" s="124"/>
      <c r="AI304" s="124"/>
      <c r="AJ304" s="124"/>
      <c r="AK304" s="124"/>
    </row>
    <row r="305" ht="15.75" customHeight="1">
      <c r="Z305" s="124"/>
      <c r="AA305" s="124"/>
      <c r="AB305" s="124"/>
      <c r="AC305" s="124"/>
      <c r="AD305" s="124"/>
      <c r="AE305" s="124"/>
      <c r="AF305" s="124"/>
      <c r="AG305" s="124"/>
      <c r="AH305" s="124"/>
      <c r="AI305" s="124"/>
      <c r="AJ305" s="124"/>
      <c r="AK305" s="124"/>
    </row>
    <row r="306" ht="15.75" customHeight="1">
      <c r="Z306" s="124"/>
      <c r="AA306" s="124"/>
      <c r="AB306" s="124"/>
      <c r="AC306" s="124"/>
      <c r="AD306" s="124"/>
      <c r="AE306" s="124"/>
      <c r="AF306" s="124"/>
      <c r="AG306" s="124"/>
      <c r="AH306" s="124"/>
      <c r="AI306" s="124"/>
      <c r="AJ306" s="124"/>
      <c r="AK306" s="124"/>
    </row>
    <row r="307" ht="15.75" customHeight="1">
      <c r="Z307" s="124"/>
      <c r="AA307" s="124"/>
      <c r="AB307" s="124"/>
      <c r="AC307" s="124"/>
      <c r="AD307" s="124"/>
      <c r="AE307" s="124"/>
      <c r="AF307" s="124"/>
      <c r="AG307" s="124"/>
      <c r="AH307" s="124"/>
      <c r="AI307" s="124"/>
      <c r="AJ307" s="124"/>
      <c r="AK307" s="124"/>
    </row>
    <row r="308" ht="15.75" customHeight="1">
      <c r="Z308" s="124"/>
      <c r="AA308" s="124"/>
      <c r="AB308" s="124"/>
      <c r="AC308" s="124"/>
      <c r="AD308" s="124"/>
      <c r="AE308" s="124"/>
      <c r="AF308" s="124"/>
      <c r="AG308" s="124"/>
      <c r="AH308" s="124"/>
      <c r="AI308" s="124"/>
      <c r="AJ308" s="124"/>
      <c r="AK308" s="124"/>
    </row>
    <row r="309" ht="15.75" customHeight="1">
      <c r="Z309" s="124"/>
      <c r="AA309" s="124"/>
      <c r="AB309" s="124"/>
      <c r="AC309" s="124"/>
      <c r="AD309" s="124"/>
      <c r="AE309" s="124"/>
      <c r="AF309" s="124"/>
      <c r="AG309" s="124"/>
      <c r="AH309" s="124"/>
      <c r="AI309" s="124"/>
      <c r="AJ309" s="124"/>
      <c r="AK309" s="124"/>
    </row>
    <row r="310" ht="15.75" customHeight="1">
      <c r="Z310" s="124"/>
      <c r="AA310" s="124"/>
      <c r="AB310" s="124"/>
      <c r="AC310" s="124"/>
      <c r="AD310" s="124"/>
      <c r="AE310" s="124"/>
      <c r="AF310" s="124"/>
      <c r="AG310" s="124"/>
      <c r="AH310" s="124"/>
      <c r="AI310" s="124"/>
      <c r="AJ310" s="124"/>
      <c r="AK310" s="124"/>
    </row>
    <row r="311" ht="15.75" customHeight="1">
      <c r="Z311" s="124"/>
      <c r="AA311" s="124"/>
      <c r="AB311" s="124"/>
      <c r="AC311" s="124"/>
      <c r="AD311" s="124"/>
      <c r="AE311" s="124"/>
      <c r="AF311" s="124"/>
      <c r="AG311" s="124"/>
      <c r="AH311" s="124"/>
      <c r="AI311" s="124"/>
      <c r="AJ311" s="124"/>
      <c r="AK311" s="124"/>
    </row>
    <row r="312" ht="15.75" customHeight="1">
      <c r="Z312" s="124"/>
      <c r="AA312" s="124"/>
      <c r="AB312" s="124"/>
      <c r="AC312" s="124"/>
      <c r="AD312" s="124"/>
      <c r="AE312" s="124"/>
      <c r="AF312" s="124"/>
      <c r="AG312" s="124"/>
      <c r="AH312" s="124"/>
      <c r="AI312" s="124"/>
      <c r="AJ312" s="124"/>
      <c r="AK312" s="124"/>
    </row>
    <row r="313" ht="15.75" customHeight="1">
      <c r="Z313" s="124"/>
      <c r="AA313" s="124"/>
      <c r="AB313" s="124"/>
      <c r="AC313" s="124"/>
      <c r="AD313" s="124"/>
      <c r="AE313" s="124"/>
      <c r="AF313" s="124"/>
      <c r="AG313" s="124"/>
      <c r="AH313" s="124"/>
      <c r="AI313" s="124"/>
      <c r="AJ313" s="124"/>
      <c r="AK313" s="124"/>
    </row>
    <row r="314" ht="15.75" customHeight="1">
      <c r="Z314" s="124"/>
      <c r="AA314" s="124"/>
      <c r="AB314" s="124"/>
      <c r="AC314" s="124"/>
      <c r="AD314" s="124"/>
      <c r="AE314" s="124"/>
      <c r="AF314" s="124"/>
      <c r="AG314" s="124"/>
      <c r="AH314" s="124"/>
      <c r="AI314" s="124"/>
      <c r="AJ314" s="124"/>
      <c r="AK314" s="124"/>
    </row>
    <row r="315" ht="15.75" customHeight="1">
      <c r="Z315" s="124"/>
      <c r="AA315" s="124"/>
      <c r="AB315" s="124"/>
      <c r="AC315" s="124"/>
      <c r="AD315" s="124"/>
      <c r="AE315" s="124"/>
      <c r="AF315" s="124"/>
      <c r="AG315" s="124"/>
      <c r="AH315" s="124"/>
      <c r="AI315" s="124"/>
      <c r="AJ315" s="124"/>
      <c r="AK315" s="124"/>
    </row>
    <row r="316" ht="15.75" customHeight="1">
      <c r="Z316" s="124"/>
      <c r="AA316" s="124"/>
      <c r="AB316" s="124"/>
      <c r="AC316" s="124"/>
      <c r="AD316" s="124"/>
      <c r="AE316" s="124"/>
      <c r="AF316" s="124"/>
      <c r="AG316" s="124"/>
      <c r="AH316" s="124"/>
      <c r="AI316" s="124"/>
      <c r="AJ316" s="124"/>
      <c r="AK316" s="124"/>
    </row>
    <row r="317" ht="15.75" customHeight="1">
      <c r="Z317" s="124"/>
      <c r="AA317" s="124"/>
      <c r="AB317" s="124"/>
      <c r="AC317" s="124"/>
      <c r="AD317" s="124"/>
      <c r="AE317" s="124"/>
      <c r="AF317" s="124"/>
      <c r="AG317" s="124"/>
      <c r="AH317" s="124"/>
      <c r="AI317" s="124"/>
      <c r="AJ317" s="124"/>
      <c r="AK317" s="124"/>
    </row>
    <row r="318" ht="15.75" customHeight="1">
      <c r="Z318" s="124"/>
      <c r="AA318" s="124"/>
      <c r="AB318" s="124"/>
      <c r="AC318" s="124"/>
      <c r="AD318" s="124"/>
      <c r="AE318" s="124"/>
      <c r="AF318" s="124"/>
      <c r="AG318" s="124"/>
      <c r="AH318" s="124"/>
      <c r="AI318" s="124"/>
      <c r="AJ318" s="124"/>
      <c r="AK318" s="124"/>
    </row>
    <row r="319" ht="15.75" customHeight="1">
      <c r="Z319" s="124"/>
      <c r="AA319" s="124"/>
      <c r="AB319" s="124"/>
      <c r="AC319" s="124"/>
      <c r="AD319" s="124"/>
      <c r="AE319" s="124"/>
      <c r="AF319" s="124"/>
      <c r="AG319" s="124"/>
      <c r="AH319" s="124"/>
      <c r="AI319" s="124"/>
      <c r="AJ319" s="124"/>
      <c r="AK319" s="124"/>
    </row>
    <row r="320" ht="15.75" customHeight="1">
      <c r="Z320" s="124"/>
      <c r="AA320" s="124"/>
      <c r="AB320" s="124"/>
      <c r="AC320" s="124"/>
      <c r="AD320" s="124"/>
      <c r="AE320" s="124"/>
      <c r="AF320" s="124"/>
      <c r="AG320" s="124"/>
      <c r="AH320" s="124"/>
      <c r="AI320" s="124"/>
      <c r="AJ320" s="124"/>
      <c r="AK320" s="124"/>
    </row>
    <row r="321" ht="15.75" customHeight="1">
      <c r="Z321" s="124"/>
      <c r="AA321" s="124"/>
      <c r="AB321" s="124"/>
      <c r="AC321" s="124"/>
      <c r="AD321" s="124"/>
      <c r="AE321" s="124"/>
      <c r="AF321" s="124"/>
      <c r="AG321" s="124"/>
      <c r="AH321" s="124"/>
      <c r="AI321" s="124"/>
      <c r="AJ321" s="124"/>
      <c r="AK321" s="124"/>
    </row>
    <row r="322" ht="15.75" customHeight="1">
      <c r="Z322" s="124"/>
      <c r="AA322" s="124"/>
      <c r="AB322" s="124"/>
      <c r="AC322" s="124"/>
      <c r="AD322" s="124"/>
      <c r="AE322" s="124"/>
      <c r="AF322" s="124"/>
      <c r="AG322" s="124"/>
      <c r="AH322" s="124"/>
      <c r="AI322" s="124"/>
      <c r="AJ322" s="124"/>
      <c r="AK322" s="124"/>
    </row>
    <row r="323" ht="15.75" customHeight="1">
      <c r="Z323" s="124"/>
      <c r="AA323" s="124"/>
      <c r="AB323" s="124"/>
      <c r="AC323" s="124"/>
      <c r="AD323" s="124"/>
      <c r="AE323" s="124"/>
      <c r="AF323" s="124"/>
      <c r="AG323" s="124"/>
      <c r="AH323" s="124"/>
      <c r="AI323" s="124"/>
      <c r="AJ323" s="124"/>
      <c r="AK323" s="124"/>
    </row>
    <row r="324" ht="15.75" customHeight="1">
      <c r="Z324" s="124"/>
      <c r="AA324" s="124"/>
      <c r="AB324" s="124"/>
      <c r="AC324" s="124"/>
      <c r="AD324" s="124"/>
      <c r="AE324" s="124"/>
      <c r="AF324" s="124"/>
      <c r="AG324" s="124"/>
      <c r="AH324" s="124"/>
      <c r="AI324" s="124"/>
      <c r="AJ324" s="124"/>
      <c r="AK324" s="124"/>
    </row>
    <row r="325" ht="15.75" customHeight="1">
      <c r="Z325" s="124"/>
      <c r="AA325" s="124"/>
      <c r="AB325" s="124"/>
      <c r="AC325" s="124"/>
      <c r="AD325" s="124"/>
      <c r="AE325" s="124"/>
      <c r="AF325" s="124"/>
      <c r="AG325" s="124"/>
      <c r="AH325" s="124"/>
      <c r="AI325" s="124"/>
      <c r="AJ325" s="124"/>
      <c r="AK325" s="124"/>
    </row>
    <row r="326" ht="15.75" customHeight="1">
      <c r="Z326" s="124"/>
      <c r="AA326" s="124"/>
      <c r="AB326" s="124"/>
      <c r="AC326" s="124"/>
      <c r="AD326" s="124"/>
      <c r="AE326" s="124"/>
      <c r="AF326" s="124"/>
      <c r="AG326" s="124"/>
      <c r="AH326" s="124"/>
      <c r="AI326" s="124"/>
      <c r="AJ326" s="124"/>
      <c r="AK326" s="124"/>
    </row>
    <row r="327" ht="15.75" customHeight="1">
      <c r="Z327" s="124"/>
      <c r="AA327" s="124"/>
      <c r="AB327" s="124"/>
      <c r="AC327" s="124"/>
      <c r="AD327" s="124"/>
      <c r="AE327" s="124"/>
      <c r="AF327" s="124"/>
      <c r="AG327" s="124"/>
      <c r="AH327" s="124"/>
      <c r="AI327" s="124"/>
      <c r="AJ327" s="124"/>
      <c r="AK327" s="124"/>
    </row>
    <row r="328" ht="15.75" customHeight="1">
      <c r="Z328" s="124"/>
      <c r="AA328" s="124"/>
      <c r="AB328" s="124"/>
      <c r="AC328" s="124"/>
      <c r="AD328" s="124"/>
      <c r="AE328" s="124"/>
      <c r="AF328" s="124"/>
      <c r="AG328" s="124"/>
      <c r="AH328" s="124"/>
      <c r="AI328" s="124"/>
      <c r="AJ328" s="124"/>
      <c r="AK328" s="124"/>
    </row>
    <row r="329" ht="15.75" customHeight="1">
      <c r="Z329" s="124"/>
      <c r="AA329" s="124"/>
      <c r="AB329" s="124"/>
      <c r="AC329" s="124"/>
      <c r="AD329" s="124"/>
      <c r="AE329" s="124"/>
      <c r="AF329" s="124"/>
      <c r="AG329" s="124"/>
      <c r="AH329" s="124"/>
      <c r="AI329" s="124"/>
      <c r="AJ329" s="124"/>
      <c r="AK329" s="124"/>
    </row>
    <row r="330" ht="15.75" customHeight="1">
      <c r="AI330" s="165"/>
      <c r="AJ330" s="165"/>
      <c r="AK330" s="165"/>
    </row>
    <row r="331" ht="15.75" customHeight="1">
      <c r="AI331" s="165"/>
      <c r="AJ331" s="165"/>
      <c r="AK331" s="165"/>
    </row>
    <row r="332" ht="15.75" customHeight="1">
      <c r="AI332" s="165"/>
      <c r="AJ332" s="165"/>
      <c r="AK332" s="165"/>
    </row>
    <row r="333" ht="15.75" customHeight="1">
      <c r="AI333" s="165"/>
      <c r="AJ333" s="165"/>
      <c r="AK333" s="165"/>
    </row>
    <row r="334" ht="15.75" customHeight="1">
      <c r="AI334" s="165"/>
      <c r="AJ334" s="165"/>
      <c r="AK334" s="165"/>
    </row>
    <row r="335" ht="15.75" customHeight="1">
      <c r="AI335" s="165"/>
      <c r="AJ335" s="165"/>
      <c r="AK335" s="165"/>
    </row>
    <row r="336" ht="15.75" customHeight="1">
      <c r="AI336" s="165"/>
      <c r="AJ336" s="165"/>
      <c r="AK336" s="165"/>
    </row>
    <row r="337" ht="15.75" customHeight="1">
      <c r="AI337" s="165"/>
      <c r="AJ337" s="165"/>
      <c r="AK337" s="165"/>
    </row>
    <row r="338" ht="15.75" customHeight="1">
      <c r="AI338" s="165"/>
      <c r="AJ338" s="165"/>
      <c r="AK338" s="165"/>
    </row>
    <row r="339" ht="15.75" customHeight="1">
      <c r="AI339" s="165"/>
      <c r="AJ339" s="165"/>
      <c r="AK339" s="165"/>
    </row>
    <row r="340" ht="15.75" customHeight="1">
      <c r="AI340" s="165"/>
      <c r="AJ340" s="165"/>
      <c r="AK340" s="165"/>
    </row>
    <row r="341" ht="15.75" customHeight="1">
      <c r="AI341" s="165"/>
      <c r="AJ341" s="165"/>
      <c r="AK341" s="165"/>
    </row>
    <row r="342" ht="15.75" customHeight="1">
      <c r="AI342" s="165"/>
      <c r="AJ342" s="165"/>
      <c r="AK342" s="165"/>
    </row>
    <row r="343" ht="15.75" customHeight="1">
      <c r="AI343" s="165"/>
      <c r="AJ343" s="165"/>
      <c r="AK343" s="165"/>
    </row>
    <row r="344" ht="15.75" customHeight="1">
      <c r="AI344" s="165"/>
      <c r="AJ344" s="165"/>
      <c r="AK344" s="165"/>
    </row>
    <row r="345" ht="15.75" customHeight="1">
      <c r="AI345" s="165"/>
      <c r="AJ345" s="165"/>
      <c r="AK345" s="165"/>
    </row>
    <row r="346" ht="15.75" customHeight="1">
      <c r="AI346" s="165"/>
      <c r="AJ346" s="165"/>
      <c r="AK346" s="165"/>
    </row>
    <row r="347" ht="15.75" customHeight="1">
      <c r="AI347" s="165"/>
      <c r="AJ347" s="165"/>
      <c r="AK347" s="165"/>
    </row>
    <row r="348" ht="15.75" customHeight="1">
      <c r="AI348" s="165"/>
      <c r="AJ348" s="165"/>
      <c r="AK348" s="165"/>
    </row>
    <row r="349" ht="15.75" customHeight="1">
      <c r="AI349" s="165"/>
      <c r="AJ349" s="165"/>
      <c r="AK349" s="165"/>
    </row>
    <row r="350" ht="15.75" customHeight="1">
      <c r="AI350" s="165"/>
      <c r="AJ350" s="165"/>
      <c r="AK350" s="165"/>
    </row>
    <row r="351" ht="15.75" customHeight="1">
      <c r="AI351" s="165"/>
      <c r="AJ351" s="165"/>
      <c r="AK351" s="165"/>
    </row>
    <row r="352" ht="15.75" customHeight="1">
      <c r="AI352" s="165"/>
      <c r="AJ352" s="165"/>
      <c r="AK352" s="165"/>
    </row>
    <row r="353" ht="15.75" customHeight="1">
      <c r="AI353" s="165"/>
      <c r="AJ353" s="165"/>
      <c r="AK353" s="165"/>
    </row>
    <row r="354" ht="15.75" customHeight="1">
      <c r="AI354" s="165"/>
      <c r="AJ354" s="165"/>
      <c r="AK354" s="165"/>
    </row>
    <row r="355" ht="15.75" customHeight="1">
      <c r="AI355" s="165"/>
      <c r="AJ355" s="165"/>
      <c r="AK355" s="165"/>
    </row>
    <row r="356" ht="15.75" customHeight="1">
      <c r="AI356" s="165"/>
      <c r="AJ356" s="165"/>
      <c r="AK356" s="165"/>
    </row>
    <row r="357" ht="15.75" customHeight="1">
      <c r="AI357" s="165"/>
      <c r="AJ357" s="165"/>
      <c r="AK357" s="165"/>
    </row>
    <row r="358" ht="15.75" customHeight="1">
      <c r="AI358" s="165"/>
      <c r="AJ358" s="165"/>
      <c r="AK358" s="165"/>
    </row>
    <row r="359" ht="15.75" customHeight="1">
      <c r="AI359" s="165"/>
      <c r="AJ359" s="165"/>
      <c r="AK359" s="165"/>
    </row>
    <row r="360" ht="15.75" customHeight="1">
      <c r="AI360" s="165"/>
      <c r="AJ360" s="165"/>
      <c r="AK360" s="165"/>
    </row>
    <row r="361" ht="15.75" customHeight="1">
      <c r="AI361" s="165"/>
      <c r="AJ361" s="165"/>
      <c r="AK361" s="165"/>
    </row>
    <row r="362" ht="15.75" customHeight="1">
      <c r="AI362" s="165"/>
      <c r="AJ362" s="165"/>
      <c r="AK362" s="165"/>
    </row>
    <row r="363" ht="15.75" customHeight="1">
      <c r="AI363" s="165"/>
      <c r="AJ363" s="165"/>
      <c r="AK363" s="165"/>
    </row>
    <row r="364" ht="15.75" customHeight="1">
      <c r="AI364" s="165"/>
      <c r="AJ364" s="165"/>
      <c r="AK364" s="165"/>
    </row>
    <row r="365" ht="15.75" customHeight="1">
      <c r="AI365" s="165"/>
      <c r="AJ365" s="165"/>
      <c r="AK365" s="165"/>
    </row>
    <row r="366" ht="15.75" customHeight="1">
      <c r="AI366" s="165"/>
      <c r="AJ366" s="165"/>
      <c r="AK366" s="165"/>
    </row>
    <row r="367" ht="15.75" customHeight="1">
      <c r="AI367" s="165"/>
      <c r="AJ367" s="165"/>
      <c r="AK367" s="165"/>
    </row>
    <row r="368" ht="15.75" customHeight="1">
      <c r="AI368" s="165"/>
      <c r="AJ368" s="165"/>
      <c r="AK368" s="165"/>
    </row>
    <row r="369" ht="15.75" customHeight="1">
      <c r="AI369" s="165"/>
      <c r="AJ369" s="165"/>
      <c r="AK369" s="165"/>
    </row>
    <row r="370" ht="15.75" customHeight="1">
      <c r="AI370" s="165"/>
      <c r="AJ370" s="165"/>
      <c r="AK370" s="165"/>
    </row>
    <row r="371" ht="15.75" customHeight="1">
      <c r="AI371" s="165"/>
      <c r="AJ371" s="165"/>
      <c r="AK371" s="165"/>
    </row>
    <row r="372" ht="15.75" customHeight="1">
      <c r="AI372" s="165"/>
      <c r="AJ372" s="165"/>
      <c r="AK372" s="165"/>
    </row>
    <row r="373" ht="15.75" customHeight="1">
      <c r="AI373" s="165"/>
      <c r="AJ373" s="165"/>
      <c r="AK373" s="165"/>
    </row>
    <row r="374" ht="15.75" customHeight="1">
      <c r="AI374" s="165"/>
      <c r="AJ374" s="165"/>
      <c r="AK374" s="165"/>
    </row>
    <row r="375" ht="15.75" customHeight="1">
      <c r="AI375" s="165"/>
      <c r="AJ375" s="165"/>
      <c r="AK375" s="165"/>
    </row>
    <row r="376" ht="15.75" customHeight="1">
      <c r="AI376" s="165"/>
      <c r="AJ376" s="165"/>
      <c r="AK376" s="165"/>
    </row>
    <row r="377" ht="15.75" customHeight="1">
      <c r="AI377" s="165"/>
      <c r="AJ377" s="165"/>
      <c r="AK377" s="165"/>
    </row>
    <row r="378" ht="15.75" customHeight="1">
      <c r="AI378" s="165"/>
      <c r="AJ378" s="165"/>
      <c r="AK378" s="165"/>
    </row>
    <row r="379" ht="15.75" customHeight="1">
      <c r="AI379" s="165"/>
      <c r="AJ379" s="165"/>
      <c r="AK379" s="165"/>
    </row>
    <row r="380" ht="15.75" customHeight="1">
      <c r="AI380" s="165"/>
      <c r="AJ380" s="165"/>
      <c r="AK380" s="165"/>
    </row>
    <row r="381" ht="15.75" customHeight="1">
      <c r="AI381" s="165"/>
      <c r="AJ381" s="165"/>
      <c r="AK381" s="165"/>
    </row>
    <row r="382" ht="15.75" customHeight="1">
      <c r="AI382" s="165"/>
      <c r="AJ382" s="165"/>
      <c r="AK382" s="165"/>
    </row>
    <row r="383" ht="15.75" customHeight="1">
      <c r="AI383" s="165"/>
      <c r="AJ383" s="165"/>
      <c r="AK383" s="165"/>
    </row>
    <row r="384" ht="15.75" customHeight="1">
      <c r="AI384" s="165"/>
      <c r="AJ384" s="165"/>
      <c r="AK384" s="165"/>
    </row>
    <row r="385" ht="15.75" customHeight="1">
      <c r="AI385" s="165"/>
      <c r="AJ385" s="165"/>
      <c r="AK385" s="165"/>
    </row>
    <row r="386" ht="15.75" customHeight="1">
      <c r="AI386" s="165"/>
      <c r="AJ386" s="165"/>
      <c r="AK386" s="165"/>
    </row>
    <row r="387" ht="15.75" customHeight="1">
      <c r="AI387" s="165"/>
      <c r="AJ387" s="165"/>
      <c r="AK387" s="165"/>
    </row>
    <row r="388" ht="15.75" customHeight="1">
      <c r="AI388" s="165"/>
      <c r="AJ388" s="165"/>
      <c r="AK388" s="165"/>
    </row>
    <row r="389" ht="15.75" customHeight="1">
      <c r="AI389" s="165"/>
      <c r="AJ389" s="165"/>
      <c r="AK389" s="165"/>
    </row>
    <row r="390" ht="15.75" customHeight="1">
      <c r="AI390" s="165"/>
      <c r="AJ390" s="165"/>
      <c r="AK390" s="165"/>
    </row>
    <row r="391" ht="15.75" customHeight="1">
      <c r="AI391" s="165"/>
      <c r="AJ391" s="165"/>
      <c r="AK391" s="165"/>
    </row>
    <row r="392" ht="15.75" customHeight="1">
      <c r="AI392" s="165"/>
      <c r="AJ392" s="165"/>
      <c r="AK392" s="165"/>
    </row>
    <row r="393" ht="15.75" customHeight="1">
      <c r="AI393" s="165"/>
      <c r="AJ393" s="165"/>
      <c r="AK393" s="165"/>
    </row>
    <row r="394" ht="15.75" customHeight="1">
      <c r="AI394" s="165"/>
      <c r="AJ394" s="165"/>
      <c r="AK394" s="165"/>
    </row>
    <row r="395" ht="15.75" customHeight="1">
      <c r="AI395" s="165"/>
      <c r="AJ395" s="165"/>
      <c r="AK395" s="165"/>
    </row>
    <row r="396" ht="15.75" customHeight="1">
      <c r="AI396" s="165"/>
      <c r="AJ396" s="165"/>
      <c r="AK396" s="165"/>
    </row>
    <row r="397" ht="15.75" customHeight="1">
      <c r="AI397" s="165"/>
      <c r="AJ397" s="165"/>
      <c r="AK397" s="165"/>
    </row>
    <row r="398" ht="15.75" customHeight="1">
      <c r="AI398" s="165"/>
      <c r="AJ398" s="165"/>
      <c r="AK398" s="165"/>
    </row>
    <row r="399" ht="15.75" customHeight="1">
      <c r="AI399" s="165"/>
      <c r="AJ399" s="165"/>
      <c r="AK399" s="165"/>
    </row>
    <row r="400" ht="15.75" customHeight="1">
      <c r="AI400" s="165"/>
      <c r="AJ400" s="165"/>
      <c r="AK400" s="165"/>
    </row>
    <row r="401" ht="15.75" customHeight="1">
      <c r="AI401" s="165"/>
      <c r="AJ401" s="165"/>
      <c r="AK401" s="165"/>
    </row>
    <row r="402" ht="15.75" customHeight="1">
      <c r="AI402" s="165"/>
      <c r="AJ402" s="165"/>
      <c r="AK402" s="165"/>
    </row>
    <row r="403" ht="15.75" customHeight="1">
      <c r="AI403" s="165"/>
      <c r="AJ403" s="165"/>
      <c r="AK403" s="165"/>
    </row>
    <row r="404" ht="15.75" customHeight="1">
      <c r="AI404" s="165"/>
      <c r="AJ404" s="165"/>
      <c r="AK404" s="165"/>
    </row>
    <row r="405" ht="15.75" customHeight="1">
      <c r="AI405" s="165"/>
      <c r="AJ405" s="165"/>
      <c r="AK405" s="165"/>
    </row>
    <row r="406" ht="15.75" customHeight="1">
      <c r="AI406" s="165"/>
      <c r="AJ406" s="165"/>
      <c r="AK406" s="165"/>
    </row>
    <row r="407" ht="15.75" customHeight="1">
      <c r="AI407" s="165"/>
      <c r="AJ407" s="165"/>
      <c r="AK407" s="165"/>
    </row>
    <row r="408" ht="15.75" customHeight="1">
      <c r="AI408" s="165"/>
      <c r="AJ408" s="165"/>
      <c r="AK408" s="165"/>
    </row>
    <row r="409" ht="15.75" customHeight="1">
      <c r="AI409" s="165"/>
      <c r="AJ409" s="165"/>
      <c r="AK409" s="165"/>
    </row>
    <row r="410" ht="15.75" customHeight="1">
      <c r="AI410" s="165"/>
      <c r="AJ410" s="165"/>
      <c r="AK410" s="165"/>
    </row>
    <row r="411" ht="15.75" customHeight="1">
      <c r="AI411" s="165"/>
      <c r="AJ411" s="165"/>
      <c r="AK411" s="165"/>
    </row>
    <row r="412" ht="15.75" customHeight="1">
      <c r="AI412" s="165"/>
      <c r="AJ412" s="165"/>
      <c r="AK412" s="165"/>
    </row>
    <row r="413" ht="15.75" customHeight="1">
      <c r="AI413" s="165"/>
      <c r="AJ413" s="165"/>
      <c r="AK413" s="165"/>
    </row>
    <row r="414" ht="15.75" customHeight="1">
      <c r="AI414" s="165"/>
      <c r="AJ414" s="165"/>
      <c r="AK414" s="165"/>
    </row>
    <row r="415" ht="15.75" customHeight="1">
      <c r="AI415" s="165"/>
      <c r="AJ415" s="165"/>
      <c r="AK415" s="165"/>
    </row>
    <row r="416" ht="15.75" customHeight="1">
      <c r="AI416" s="165"/>
      <c r="AJ416" s="165"/>
      <c r="AK416" s="165"/>
    </row>
    <row r="417" ht="15.75" customHeight="1">
      <c r="AI417" s="165"/>
      <c r="AJ417" s="165"/>
      <c r="AK417" s="165"/>
    </row>
    <row r="418" ht="15.75" customHeight="1">
      <c r="AI418" s="165"/>
      <c r="AJ418" s="165"/>
      <c r="AK418" s="165"/>
    </row>
    <row r="419" ht="15.75" customHeight="1">
      <c r="AI419" s="165"/>
      <c r="AJ419" s="165"/>
      <c r="AK419" s="165"/>
    </row>
    <row r="420" ht="15.75" customHeight="1">
      <c r="AI420" s="165"/>
      <c r="AJ420" s="165"/>
      <c r="AK420" s="165"/>
    </row>
    <row r="421" ht="15.75" customHeight="1">
      <c r="AI421" s="165"/>
      <c r="AJ421" s="165"/>
      <c r="AK421" s="165"/>
    </row>
    <row r="422" ht="15.75" customHeight="1">
      <c r="AI422" s="165"/>
      <c r="AJ422" s="165"/>
      <c r="AK422" s="165"/>
    </row>
    <row r="423" ht="15.75" customHeight="1">
      <c r="AI423" s="165"/>
      <c r="AJ423" s="165"/>
      <c r="AK423" s="165"/>
    </row>
    <row r="424" ht="15.75" customHeight="1">
      <c r="AI424" s="165"/>
      <c r="AJ424" s="165"/>
      <c r="AK424" s="165"/>
    </row>
    <row r="425" ht="15.75" customHeight="1">
      <c r="AI425" s="165"/>
      <c r="AJ425" s="165"/>
      <c r="AK425" s="165"/>
    </row>
    <row r="426" ht="15.75" customHeight="1">
      <c r="AI426" s="165"/>
      <c r="AJ426" s="165"/>
      <c r="AK426" s="165"/>
    </row>
    <row r="427" ht="15.75" customHeight="1">
      <c r="AI427" s="165"/>
      <c r="AJ427" s="165"/>
      <c r="AK427" s="165"/>
    </row>
    <row r="428" ht="15.75" customHeight="1">
      <c r="AI428" s="165"/>
      <c r="AJ428" s="165"/>
      <c r="AK428" s="165"/>
    </row>
    <row r="429" ht="15.75" customHeight="1">
      <c r="AI429" s="165"/>
      <c r="AJ429" s="165"/>
      <c r="AK429" s="165"/>
    </row>
    <row r="430" ht="15.75" customHeight="1">
      <c r="AI430" s="165"/>
      <c r="AJ430" s="165"/>
      <c r="AK430" s="165"/>
    </row>
    <row r="431" ht="15.75" customHeight="1">
      <c r="AI431" s="165"/>
      <c r="AJ431" s="165"/>
      <c r="AK431" s="165"/>
    </row>
    <row r="432" ht="15.75" customHeight="1">
      <c r="AI432" s="165"/>
      <c r="AJ432" s="165"/>
      <c r="AK432" s="165"/>
    </row>
    <row r="433" ht="15.75" customHeight="1">
      <c r="AI433" s="165"/>
      <c r="AJ433" s="165"/>
      <c r="AK433" s="165"/>
    </row>
    <row r="434" ht="15.75" customHeight="1">
      <c r="AI434" s="165"/>
      <c r="AJ434" s="165"/>
      <c r="AK434" s="165"/>
    </row>
    <row r="435" ht="15.75" customHeight="1">
      <c r="AI435" s="165"/>
      <c r="AJ435" s="165"/>
      <c r="AK435" s="165"/>
    </row>
    <row r="436" ht="15.75" customHeight="1">
      <c r="AI436" s="165"/>
      <c r="AJ436" s="165"/>
      <c r="AK436" s="165"/>
    </row>
    <row r="437" ht="15.75" customHeight="1">
      <c r="AI437" s="165"/>
      <c r="AJ437" s="165"/>
      <c r="AK437" s="165"/>
    </row>
    <row r="438" ht="15.75" customHeight="1">
      <c r="AI438" s="165"/>
      <c r="AJ438" s="165"/>
      <c r="AK438" s="165"/>
    </row>
    <row r="439" ht="15.75" customHeight="1">
      <c r="AI439" s="165"/>
      <c r="AJ439" s="165"/>
      <c r="AK439" s="165"/>
    </row>
    <row r="440" ht="15.75" customHeight="1">
      <c r="AI440" s="165"/>
      <c r="AJ440" s="165"/>
      <c r="AK440" s="165"/>
    </row>
    <row r="441" ht="15.75" customHeight="1">
      <c r="AI441" s="165"/>
      <c r="AJ441" s="165"/>
      <c r="AK441" s="165"/>
    </row>
    <row r="442" ht="15.75" customHeight="1">
      <c r="AI442" s="165"/>
      <c r="AJ442" s="165"/>
      <c r="AK442" s="165"/>
    </row>
    <row r="443" ht="15.75" customHeight="1">
      <c r="AI443" s="165"/>
      <c r="AJ443" s="165"/>
      <c r="AK443" s="165"/>
    </row>
    <row r="444" ht="15.75" customHeight="1">
      <c r="AI444" s="165"/>
      <c r="AJ444" s="165"/>
      <c r="AK444" s="165"/>
    </row>
    <row r="445" ht="15.75" customHeight="1">
      <c r="AI445" s="165"/>
      <c r="AJ445" s="165"/>
      <c r="AK445" s="165"/>
    </row>
    <row r="446" ht="15.75" customHeight="1">
      <c r="AI446" s="165"/>
      <c r="AJ446" s="165"/>
      <c r="AK446" s="165"/>
    </row>
    <row r="447" ht="15.75" customHeight="1">
      <c r="AI447" s="165"/>
      <c r="AJ447" s="165"/>
      <c r="AK447" s="165"/>
    </row>
    <row r="448" ht="15.75" customHeight="1">
      <c r="AI448" s="165"/>
      <c r="AJ448" s="165"/>
      <c r="AK448" s="165"/>
    </row>
    <row r="449" ht="15.75" customHeight="1">
      <c r="AI449" s="165"/>
      <c r="AJ449" s="165"/>
      <c r="AK449" s="165"/>
    </row>
    <row r="450" ht="15.75" customHeight="1">
      <c r="AI450" s="165"/>
      <c r="AJ450" s="165"/>
      <c r="AK450" s="165"/>
    </row>
    <row r="451" ht="15.75" customHeight="1">
      <c r="AI451" s="165"/>
      <c r="AJ451" s="165"/>
      <c r="AK451" s="165"/>
    </row>
    <row r="452" ht="15.75" customHeight="1">
      <c r="AI452" s="165"/>
      <c r="AJ452" s="165"/>
      <c r="AK452" s="165"/>
    </row>
    <row r="453" ht="15.75" customHeight="1">
      <c r="AI453" s="165"/>
      <c r="AJ453" s="165"/>
      <c r="AK453" s="165"/>
    </row>
    <row r="454" ht="15.75" customHeight="1">
      <c r="AI454" s="165"/>
      <c r="AJ454" s="165"/>
      <c r="AK454" s="165"/>
    </row>
    <row r="455" ht="15.75" customHeight="1">
      <c r="AI455" s="165"/>
      <c r="AJ455" s="165"/>
      <c r="AK455" s="165"/>
    </row>
    <row r="456" ht="15.75" customHeight="1">
      <c r="AI456" s="165"/>
      <c r="AJ456" s="165"/>
      <c r="AK456" s="165"/>
    </row>
    <row r="457" ht="15.75" customHeight="1">
      <c r="AI457" s="165"/>
      <c r="AJ457" s="165"/>
      <c r="AK457" s="165"/>
    </row>
    <row r="458" ht="15.75" customHeight="1">
      <c r="AI458" s="165"/>
      <c r="AJ458" s="165"/>
      <c r="AK458" s="165"/>
    </row>
    <row r="459" ht="15.75" customHeight="1">
      <c r="AI459" s="165"/>
      <c r="AJ459" s="165"/>
      <c r="AK459" s="165"/>
    </row>
    <row r="460" ht="15.75" customHeight="1">
      <c r="AI460" s="165"/>
      <c r="AJ460" s="165"/>
      <c r="AK460" s="165"/>
    </row>
    <row r="461" ht="15.75" customHeight="1">
      <c r="AI461" s="165"/>
      <c r="AJ461" s="165"/>
      <c r="AK461" s="165"/>
    </row>
    <row r="462" ht="15.75" customHeight="1">
      <c r="AI462" s="165"/>
      <c r="AJ462" s="165"/>
      <c r="AK462" s="165"/>
    </row>
    <row r="463" ht="15.75" customHeight="1">
      <c r="AI463" s="165"/>
      <c r="AJ463" s="165"/>
      <c r="AK463" s="165"/>
    </row>
    <row r="464" ht="15.75" customHeight="1">
      <c r="AI464" s="165"/>
      <c r="AJ464" s="165"/>
      <c r="AK464" s="165"/>
    </row>
    <row r="465" ht="15.75" customHeight="1">
      <c r="AI465" s="165"/>
      <c r="AJ465" s="165"/>
      <c r="AK465" s="165"/>
    </row>
    <row r="466" ht="15.75" customHeight="1">
      <c r="AI466" s="165"/>
      <c r="AJ466" s="165"/>
      <c r="AK466" s="165"/>
    </row>
    <row r="467" ht="15.75" customHeight="1">
      <c r="AI467" s="165"/>
      <c r="AJ467" s="165"/>
      <c r="AK467" s="165"/>
    </row>
    <row r="468" ht="15.75" customHeight="1">
      <c r="AI468" s="165"/>
      <c r="AJ468" s="165"/>
      <c r="AK468" s="165"/>
    </row>
    <row r="469" ht="15.75" customHeight="1">
      <c r="AI469" s="165"/>
      <c r="AJ469" s="165"/>
      <c r="AK469" s="165"/>
    </row>
    <row r="470" ht="15.75" customHeight="1">
      <c r="AI470" s="165"/>
      <c r="AJ470" s="165"/>
      <c r="AK470" s="165"/>
    </row>
    <row r="471" ht="15.75" customHeight="1">
      <c r="AI471" s="165"/>
      <c r="AJ471" s="165"/>
      <c r="AK471" s="165"/>
    </row>
    <row r="472" ht="15.75" customHeight="1">
      <c r="AI472" s="165"/>
      <c r="AJ472" s="165"/>
      <c r="AK472" s="165"/>
    </row>
    <row r="473" ht="15.75" customHeight="1">
      <c r="AI473" s="165"/>
      <c r="AJ473" s="165"/>
      <c r="AK473" s="165"/>
    </row>
    <row r="474" ht="15.75" customHeight="1">
      <c r="AI474" s="165"/>
      <c r="AJ474" s="165"/>
      <c r="AK474" s="165"/>
    </row>
    <row r="475" ht="15.75" customHeight="1">
      <c r="AI475" s="165"/>
      <c r="AJ475" s="165"/>
      <c r="AK475" s="165"/>
    </row>
    <row r="476" ht="15.75" customHeight="1">
      <c r="AI476" s="165"/>
      <c r="AJ476" s="165"/>
      <c r="AK476" s="165"/>
    </row>
    <row r="477" ht="15.75" customHeight="1">
      <c r="AI477" s="165"/>
      <c r="AJ477" s="165"/>
      <c r="AK477" s="165"/>
    </row>
    <row r="478" ht="15.75" customHeight="1">
      <c r="AI478" s="165"/>
      <c r="AJ478" s="165"/>
      <c r="AK478" s="165"/>
    </row>
    <row r="479" ht="15.75" customHeight="1">
      <c r="AI479" s="165"/>
      <c r="AJ479" s="165"/>
      <c r="AK479" s="165"/>
    </row>
    <row r="480" ht="15.75" customHeight="1">
      <c r="AI480" s="165"/>
      <c r="AJ480" s="165"/>
      <c r="AK480" s="165"/>
    </row>
    <row r="481" ht="15.75" customHeight="1">
      <c r="AI481" s="165"/>
      <c r="AJ481" s="165"/>
      <c r="AK481" s="165"/>
    </row>
    <row r="482" ht="15.75" customHeight="1">
      <c r="AI482" s="165"/>
      <c r="AJ482" s="165"/>
      <c r="AK482" s="165"/>
    </row>
    <row r="483" ht="15.75" customHeight="1">
      <c r="AI483" s="165"/>
      <c r="AJ483" s="165"/>
      <c r="AK483" s="165"/>
    </row>
    <row r="484" ht="15.75" customHeight="1">
      <c r="AI484" s="165"/>
      <c r="AJ484" s="165"/>
      <c r="AK484" s="165"/>
    </row>
    <row r="485" ht="15.75" customHeight="1">
      <c r="AI485" s="165"/>
      <c r="AJ485" s="165"/>
      <c r="AK485" s="165"/>
    </row>
    <row r="486" ht="15.75" customHeight="1">
      <c r="AI486" s="165"/>
      <c r="AJ486" s="165"/>
      <c r="AK486" s="165"/>
    </row>
    <row r="487" ht="15.75" customHeight="1">
      <c r="AI487" s="165"/>
      <c r="AJ487" s="165"/>
      <c r="AK487" s="165"/>
    </row>
    <row r="488" ht="15.75" customHeight="1">
      <c r="AI488" s="165"/>
      <c r="AJ488" s="165"/>
      <c r="AK488" s="165"/>
    </row>
    <row r="489" ht="15.75" customHeight="1">
      <c r="AI489" s="165"/>
      <c r="AJ489" s="165"/>
      <c r="AK489" s="165"/>
    </row>
    <row r="490" ht="15.75" customHeight="1">
      <c r="AI490" s="165"/>
      <c r="AJ490" s="165"/>
      <c r="AK490" s="165"/>
    </row>
    <row r="491" ht="15.75" customHeight="1">
      <c r="AI491" s="165"/>
      <c r="AJ491" s="165"/>
      <c r="AK491" s="165"/>
    </row>
    <row r="492" ht="15.75" customHeight="1">
      <c r="AI492" s="165"/>
      <c r="AJ492" s="165"/>
      <c r="AK492" s="165"/>
    </row>
    <row r="493" ht="15.75" customHeight="1">
      <c r="AI493" s="165"/>
      <c r="AJ493" s="165"/>
      <c r="AK493" s="165"/>
    </row>
    <row r="494" ht="15.75" customHeight="1">
      <c r="AI494" s="165"/>
      <c r="AJ494" s="165"/>
      <c r="AK494" s="165"/>
    </row>
    <row r="495" ht="15.75" customHeight="1">
      <c r="AI495" s="165"/>
      <c r="AJ495" s="165"/>
      <c r="AK495" s="165"/>
    </row>
    <row r="496" ht="15.75" customHeight="1">
      <c r="AI496" s="165"/>
      <c r="AJ496" s="165"/>
      <c r="AK496" s="165"/>
    </row>
    <row r="497" ht="15.75" customHeight="1">
      <c r="AI497" s="165"/>
      <c r="AJ497" s="165"/>
      <c r="AK497" s="165"/>
    </row>
    <row r="498" ht="15.75" customHeight="1">
      <c r="AI498" s="165"/>
      <c r="AJ498" s="165"/>
      <c r="AK498" s="165"/>
    </row>
    <row r="499" ht="15.75" customHeight="1">
      <c r="AI499" s="165"/>
      <c r="AJ499" s="165"/>
      <c r="AK499" s="165"/>
    </row>
    <row r="500" ht="15.75" customHeight="1">
      <c r="AI500" s="165"/>
      <c r="AJ500" s="165"/>
      <c r="AK500" s="165"/>
    </row>
    <row r="501" ht="15.75" customHeight="1">
      <c r="AI501" s="165"/>
      <c r="AJ501" s="165"/>
      <c r="AK501" s="165"/>
    </row>
    <row r="502" ht="15.75" customHeight="1">
      <c r="AI502" s="165"/>
      <c r="AJ502" s="165"/>
      <c r="AK502" s="165"/>
    </row>
    <row r="503" ht="15.75" customHeight="1">
      <c r="AI503" s="165"/>
      <c r="AJ503" s="165"/>
      <c r="AK503" s="165"/>
    </row>
    <row r="504" ht="15.75" customHeight="1">
      <c r="AI504" s="165"/>
      <c r="AJ504" s="165"/>
      <c r="AK504" s="165"/>
    </row>
    <row r="505" ht="15.75" customHeight="1">
      <c r="AI505" s="165"/>
      <c r="AJ505" s="165"/>
      <c r="AK505" s="165"/>
    </row>
    <row r="506" ht="15.75" customHeight="1">
      <c r="AI506" s="165"/>
      <c r="AJ506" s="165"/>
      <c r="AK506" s="165"/>
    </row>
    <row r="507" ht="15.75" customHeight="1">
      <c r="AI507" s="165"/>
      <c r="AJ507" s="165"/>
      <c r="AK507" s="165"/>
    </row>
    <row r="508" ht="15.75" customHeight="1">
      <c r="AI508" s="165"/>
      <c r="AJ508" s="165"/>
      <c r="AK508" s="165"/>
    </row>
    <row r="509" ht="15.75" customHeight="1">
      <c r="AI509" s="165"/>
      <c r="AJ509" s="165"/>
      <c r="AK509" s="165"/>
    </row>
    <row r="510" ht="15.75" customHeight="1">
      <c r="AI510" s="165"/>
      <c r="AJ510" s="165"/>
      <c r="AK510" s="165"/>
    </row>
    <row r="511" ht="15.75" customHeight="1">
      <c r="AI511" s="165"/>
      <c r="AJ511" s="165"/>
      <c r="AK511" s="165"/>
    </row>
    <row r="512" ht="15.75" customHeight="1">
      <c r="AI512" s="165"/>
      <c r="AJ512" s="165"/>
      <c r="AK512" s="165"/>
    </row>
    <row r="513" ht="15.75" customHeight="1">
      <c r="AI513" s="165"/>
      <c r="AJ513" s="165"/>
      <c r="AK513" s="165"/>
    </row>
    <row r="514" ht="15.75" customHeight="1">
      <c r="AI514" s="165"/>
      <c r="AJ514" s="165"/>
      <c r="AK514" s="165"/>
    </row>
    <row r="515" ht="15.75" customHeight="1">
      <c r="AI515" s="165"/>
      <c r="AJ515" s="165"/>
      <c r="AK515" s="165"/>
    </row>
    <row r="516" ht="15.75" customHeight="1">
      <c r="AI516" s="165"/>
      <c r="AJ516" s="165"/>
      <c r="AK516" s="165"/>
    </row>
    <row r="517" ht="15.75" customHeight="1">
      <c r="AI517" s="165"/>
      <c r="AJ517" s="165"/>
      <c r="AK517" s="165"/>
    </row>
    <row r="518" ht="15.75" customHeight="1">
      <c r="AI518" s="165"/>
      <c r="AJ518" s="165"/>
      <c r="AK518" s="165"/>
    </row>
    <row r="519" ht="15.75" customHeight="1">
      <c r="AI519" s="165"/>
      <c r="AJ519" s="165"/>
      <c r="AK519" s="165"/>
    </row>
    <row r="520" ht="15.75" customHeight="1">
      <c r="AI520" s="165"/>
      <c r="AJ520" s="165"/>
      <c r="AK520" s="165"/>
    </row>
    <row r="521" ht="15.75" customHeight="1">
      <c r="AI521" s="165"/>
      <c r="AJ521" s="165"/>
      <c r="AK521" s="165"/>
    </row>
    <row r="522" ht="15.75" customHeight="1">
      <c r="AI522" s="165"/>
      <c r="AJ522" s="165"/>
      <c r="AK522" s="165"/>
    </row>
    <row r="523" ht="15.75" customHeight="1">
      <c r="AI523" s="165"/>
      <c r="AJ523" s="165"/>
      <c r="AK523" s="165"/>
    </row>
    <row r="524" ht="15.75" customHeight="1">
      <c r="AI524" s="165"/>
      <c r="AJ524" s="165"/>
      <c r="AK524" s="165"/>
    </row>
    <row r="525" ht="15.75" customHeight="1">
      <c r="AI525" s="165"/>
      <c r="AJ525" s="165"/>
      <c r="AK525" s="165"/>
    </row>
    <row r="526" ht="15.75" customHeight="1">
      <c r="AI526" s="165"/>
      <c r="AJ526" s="165"/>
      <c r="AK526" s="165"/>
    </row>
    <row r="527" ht="15.75" customHeight="1">
      <c r="AI527" s="165"/>
      <c r="AJ527" s="165"/>
      <c r="AK527" s="165"/>
    </row>
    <row r="528" ht="15.75" customHeight="1">
      <c r="AI528" s="165"/>
      <c r="AJ528" s="165"/>
      <c r="AK528" s="165"/>
    </row>
    <row r="529" ht="15.75" customHeight="1">
      <c r="AI529" s="165"/>
      <c r="AJ529" s="165"/>
      <c r="AK529" s="165"/>
    </row>
    <row r="530" ht="15.75" customHeight="1">
      <c r="AI530" s="165"/>
      <c r="AJ530" s="165"/>
      <c r="AK530" s="165"/>
    </row>
    <row r="531" ht="15.75" customHeight="1">
      <c r="AI531" s="165"/>
      <c r="AJ531" s="165"/>
      <c r="AK531" s="165"/>
    </row>
    <row r="532" ht="15.75" customHeight="1">
      <c r="AI532" s="165"/>
      <c r="AJ532" s="165"/>
      <c r="AK532" s="165"/>
    </row>
    <row r="533" ht="15.75" customHeight="1">
      <c r="AI533" s="165"/>
      <c r="AJ533" s="165"/>
      <c r="AK533" s="165"/>
    </row>
    <row r="534" ht="15.75" customHeight="1">
      <c r="AI534" s="165"/>
      <c r="AJ534" s="165"/>
      <c r="AK534" s="165"/>
    </row>
    <row r="535" ht="15.75" customHeight="1">
      <c r="AI535" s="165"/>
      <c r="AJ535" s="165"/>
      <c r="AK535" s="165"/>
    </row>
    <row r="536" ht="15.75" customHeight="1">
      <c r="AI536" s="165"/>
      <c r="AJ536" s="165"/>
      <c r="AK536" s="165"/>
    </row>
    <row r="537" ht="15.75" customHeight="1">
      <c r="AI537" s="165"/>
      <c r="AJ537" s="165"/>
      <c r="AK537" s="165"/>
    </row>
    <row r="538" ht="15.75" customHeight="1">
      <c r="AI538" s="165"/>
      <c r="AJ538" s="165"/>
      <c r="AK538" s="165"/>
    </row>
    <row r="539" ht="15.75" customHeight="1">
      <c r="AI539" s="165"/>
      <c r="AJ539" s="165"/>
      <c r="AK539" s="165"/>
    </row>
    <row r="540" ht="15.75" customHeight="1">
      <c r="AI540" s="165"/>
      <c r="AJ540" s="165"/>
      <c r="AK540" s="165"/>
    </row>
    <row r="541" ht="15.75" customHeight="1">
      <c r="AI541" s="165"/>
      <c r="AJ541" s="165"/>
      <c r="AK541" s="165"/>
    </row>
    <row r="542" ht="15.75" customHeight="1">
      <c r="AI542" s="165"/>
      <c r="AJ542" s="165"/>
      <c r="AK542" s="165"/>
    </row>
    <row r="543" ht="15.75" customHeight="1">
      <c r="AI543" s="165"/>
      <c r="AJ543" s="165"/>
      <c r="AK543" s="165"/>
    </row>
    <row r="544" ht="15.75" customHeight="1">
      <c r="AI544" s="165"/>
      <c r="AJ544" s="165"/>
      <c r="AK544" s="165"/>
    </row>
    <row r="545" ht="15.75" customHeight="1">
      <c r="AI545" s="165"/>
      <c r="AJ545" s="165"/>
      <c r="AK545" s="165"/>
    </row>
    <row r="546" ht="15.75" customHeight="1">
      <c r="AI546" s="165"/>
      <c r="AJ546" s="165"/>
      <c r="AK546" s="165"/>
    </row>
    <row r="547" ht="15.75" customHeight="1">
      <c r="AI547" s="165"/>
      <c r="AJ547" s="165"/>
      <c r="AK547" s="165"/>
    </row>
    <row r="548" ht="15.75" customHeight="1">
      <c r="AI548" s="165"/>
      <c r="AJ548" s="165"/>
      <c r="AK548" s="165"/>
    </row>
    <row r="549" ht="15.75" customHeight="1">
      <c r="AI549" s="165"/>
      <c r="AJ549" s="165"/>
      <c r="AK549" s="165"/>
    </row>
    <row r="550" ht="15.75" customHeight="1">
      <c r="AI550" s="165"/>
      <c r="AJ550" s="165"/>
      <c r="AK550" s="165"/>
    </row>
    <row r="551" ht="15.75" customHeight="1">
      <c r="AI551" s="165"/>
      <c r="AJ551" s="165"/>
      <c r="AK551" s="165"/>
    </row>
    <row r="552" ht="15.75" customHeight="1">
      <c r="AI552" s="165"/>
      <c r="AJ552" s="165"/>
      <c r="AK552" s="165"/>
    </row>
    <row r="553" ht="15.75" customHeight="1">
      <c r="AI553" s="165"/>
      <c r="AJ553" s="165"/>
      <c r="AK553" s="165"/>
    </row>
    <row r="554" ht="15.75" customHeight="1">
      <c r="AI554" s="165"/>
      <c r="AJ554" s="165"/>
      <c r="AK554" s="165"/>
    </row>
    <row r="555" ht="15.75" customHeight="1">
      <c r="AI555" s="165"/>
      <c r="AJ555" s="165"/>
      <c r="AK555" s="165"/>
    </row>
    <row r="556" ht="15.75" customHeight="1">
      <c r="AI556" s="165"/>
      <c r="AJ556" s="165"/>
      <c r="AK556" s="165"/>
    </row>
    <row r="557" ht="15.75" customHeight="1">
      <c r="AI557" s="165"/>
      <c r="AJ557" s="165"/>
      <c r="AK557" s="165"/>
    </row>
    <row r="558" ht="15.75" customHeight="1">
      <c r="AI558" s="165"/>
      <c r="AJ558" s="165"/>
      <c r="AK558" s="165"/>
    </row>
    <row r="559" ht="15.75" customHeight="1">
      <c r="AI559" s="165"/>
      <c r="AJ559" s="165"/>
      <c r="AK559" s="165"/>
    </row>
    <row r="560" ht="15.75" customHeight="1">
      <c r="AI560" s="165"/>
      <c r="AJ560" s="165"/>
      <c r="AK560" s="165"/>
    </row>
    <row r="561" ht="15.75" customHeight="1">
      <c r="AI561" s="165"/>
      <c r="AJ561" s="165"/>
      <c r="AK561" s="165"/>
    </row>
    <row r="562" ht="15.75" customHeight="1">
      <c r="AI562" s="165"/>
      <c r="AJ562" s="165"/>
      <c r="AK562" s="165"/>
    </row>
    <row r="563" ht="15.75" customHeight="1">
      <c r="AI563" s="165"/>
      <c r="AJ563" s="165"/>
      <c r="AK563" s="165"/>
    </row>
    <row r="564" ht="15.75" customHeight="1">
      <c r="AI564" s="165"/>
      <c r="AJ564" s="165"/>
      <c r="AK564" s="165"/>
    </row>
    <row r="565" ht="15.75" customHeight="1">
      <c r="AI565" s="165"/>
      <c r="AJ565" s="165"/>
      <c r="AK565" s="165"/>
    </row>
    <row r="566" ht="15.75" customHeight="1">
      <c r="AI566" s="165"/>
      <c r="AJ566" s="165"/>
      <c r="AK566" s="165"/>
    </row>
    <row r="567" ht="15.75" customHeight="1">
      <c r="AI567" s="165"/>
      <c r="AJ567" s="165"/>
      <c r="AK567" s="165"/>
    </row>
    <row r="568" ht="15.75" customHeight="1">
      <c r="AI568" s="165"/>
      <c r="AJ568" s="165"/>
      <c r="AK568" s="165"/>
    </row>
    <row r="569" ht="15.75" customHeight="1">
      <c r="AI569" s="165"/>
      <c r="AJ569" s="165"/>
      <c r="AK569" s="165"/>
    </row>
    <row r="570" ht="15.75" customHeight="1">
      <c r="AI570" s="165"/>
      <c r="AJ570" s="165"/>
      <c r="AK570" s="165"/>
    </row>
    <row r="571" ht="15.75" customHeight="1">
      <c r="AI571" s="165"/>
      <c r="AJ571" s="165"/>
      <c r="AK571" s="165"/>
    </row>
    <row r="572" ht="15.75" customHeight="1">
      <c r="AI572" s="165"/>
      <c r="AJ572" s="165"/>
      <c r="AK572" s="165"/>
    </row>
    <row r="573" ht="15.75" customHeight="1">
      <c r="AI573" s="165"/>
      <c r="AJ573" s="165"/>
      <c r="AK573" s="165"/>
    </row>
    <row r="574" ht="15.75" customHeight="1">
      <c r="AI574" s="165"/>
      <c r="AJ574" s="165"/>
      <c r="AK574" s="165"/>
    </row>
    <row r="575" ht="15.75" customHeight="1">
      <c r="AI575" s="165"/>
      <c r="AJ575" s="165"/>
      <c r="AK575" s="165"/>
    </row>
    <row r="576" ht="15.75" customHeight="1">
      <c r="AI576" s="165"/>
      <c r="AJ576" s="165"/>
      <c r="AK576" s="165"/>
    </row>
    <row r="577" ht="15.75" customHeight="1">
      <c r="AI577" s="165"/>
      <c r="AJ577" s="165"/>
      <c r="AK577" s="165"/>
    </row>
    <row r="578" ht="15.75" customHeight="1">
      <c r="AI578" s="165"/>
      <c r="AJ578" s="165"/>
      <c r="AK578" s="165"/>
    </row>
    <row r="579" ht="15.75" customHeight="1">
      <c r="AI579" s="165"/>
      <c r="AJ579" s="165"/>
      <c r="AK579" s="165"/>
    </row>
    <row r="580" ht="15.75" customHeight="1">
      <c r="AI580" s="165"/>
      <c r="AJ580" s="165"/>
      <c r="AK580" s="165"/>
    </row>
    <row r="581" ht="15.75" customHeight="1">
      <c r="AI581" s="165"/>
      <c r="AJ581" s="165"/>
      <c r="AK581" s="165"/>
    </row>
    <row r="582" ht="15.75" customHeight="1">
      <c r="AI582" s="165"/>
      <c r="AJ582" s="165"/>
      <c r="AK582" s="165"/>
    </row>
    <row r="583" ht="15.75" customHeight="1">
      <c r="AI583" s="165"/>
      <c r="AJ583" s="165"/>
      <c r="AK583" s="165"/>
    </row>
    <row r="584" ht="15.75" customHeight="1">
      <c r="AI584" s="165"/>
      <c r="AJ584" s="165"/>
      <c r="AK584" s="165"/>
    </row>
    <row r="585" ht="15.75" customHeight="1">
      <c r="AI585" s="165"/>
      <c r="AJ585" s="165"/>
      <c r="AK585" s="165"/>
    </row>
    <row r="586" ht="15.75" customHeight="1">
      <c r="AI586" s="165"/>
      <c r="AJ586" s="165"/>
      <c r="AK586" s="165"/>
    </row>
    <row r="587" ht="15.75" customHeight="1">
      <c r="AI587" s="165"/>
      <c r="AJ587" s="165"/>
      <c r="AK587" s="165"/>
    </row>
    <row r="588" ht="15.75" customHeight="1">
      <c r="AI588" s="165"/>
      <c r="AJ588" s="165"/>
      <c r="AK588" s="165"/>
    </row>
    <row r="589" ht="15.75" customHeight="1">
      <c r="AI589" s="165"/>
      <c r="AJ589" s="165"/>
      <c r="AK589" s="165"/>
    </row>
    <row r="590" ht="15.75" customHeight="1">
      <c r="AI590" s="165"/>
      <c r="AJ590" s="165"/>
      <c r="AK590" s="165"/>
    </row>
    <row r="591" ht="15.75" customHeight="1">
      <c r="AI591" s="165"/>
      <c r="AJ591" s="165"/>
      <c r="AK591" s="165"/>
    </row>
    <row r="592" ht="15.75" customHeight="1">
      <c r="AI592" s="165"/>
      <c r="AJ592" s="165"/>
      <c r="AK592" s="165"/>
    </row>
    <row r="593" ht="15.75" customHeight="1">
      <c r="AI593" s="165"/>
      <c r="AJ593" s="165"/>
      <c r="AK593" s="165"/>
    </row>
    <row r="594" ht="15.75" customHeight="1">
      <c r="AI594" s="165"/>
      <c r="AJ594" s="165"/>
      <c r="AK594" s="165"/>
    </row>
    <row r="595" ht="15.75" customHeight="1">
      <c r="AI595" s="165"/>
      <c r="AJ595" s="165"/>
      <c r="AK595" s="165"/>
    </row>
    <row r="596" ht="15.75" customHeight="1">
      <c r="AI596" s="165"/>
      <c r="AJ596" s="165"/>
      <c r="AK596" s="165"/>
    </row>
    <row r="597" ht="15.75" customHeight="1">
      <c r="AI597" s="165"/>
      <c r="AJ597" s="165"/>
      <c r="AK597" s="165"/>
    </row>
    <row r="598" ht="15.75" customHeight="1">
      <c r="AI598" s="165"/>
      <c r="AJ598" s="165"/>
      <c r="AK598" s="165"/>
    </row>
    <row r="599" ht="15.75" customHeight="1">
      <c r="AI599" s="165"/>
      <c r="AJ599" s="165"/>
      <c r="AK599" s="165"/>
    </row>
    <row r="600" ht="15.75" customHeight="1">
      <c r="AI600" s="165"/>
      <c r="AJ600" s="165"/>
      <c r="AK600" s="165"/>
    </row>
    <row r="601" ht="15.75" customHeight="1">
      <c r="AI601" s="165"/>
      <c r="AJ601" s="165"/>
      <c r="AK601" s="165"/>
    </row>
    <row r="602" ht="15.75" customHeight="1">
      <c r="AI602" s="165"/>
      <c r="AJ602" s="165"/>
      <c r="AK602" s="165"/>
    </row>
    <row r="603" ht="15.75" customHeight="1">
      <c r="AI603" s="165"/>
      <c r="AJ603" s="165"/>
      <c r="AK603" s="165"/>
    </row>
    <row r="604" ht="15.75" customHeight="1">
      <c r="AI604" s="165"/>
      <c r="AJ604" s="165"/>
      <c r="AK604" s="165"/>
    </row>
    <row r="605" ht="15.75" customHeight="1">
      <c r="AI605" s="165"/>
      <c r="AJ605" s="165"/>
      <c r="AK605" s="165"/>
    </row>
    <row r="606" ht="15.75" customHeight="1">
      <c r="AI606" s="165"/>
      <c r="AJ606" s="165"/>
      <c r="AK606" s="165"/>
    </row>
    <row r="607" ht="15.75" customHeight="1">
      <c r="AI607" s="165"/>
      <c r="AJ607" s="165"/>
      <c r="AK607" s="165"/>
    </row>
    <row r="608" ht="15.75" customHeight="1">
      <c r="AI608" s="165"/>
      <c r="AJ608" s="165"/>
      <c r="AK608" s="165"/>
    </row>
    <row r="609" ht="15.75" customHeight="1">
      <c r="AI609" s="165"/>
      <c r="AJ609" s="165"/>
      <c r="AK609" s="165"/>
    </row>
    <row r="610" ht="15.75" customHeight="1">
      <c r="AI610" s="165"/>
      <c r="AJ610" s="165"/>
      <c r="AK610" s="165"/>
    </row>
    <row r="611" ht="15.75" customHeight="1">
      <c r="AI611" s="165"/>
      <c r="AJ611" s="165"/>
      <c r="AK611" s="165"/>
    </row>
    <row r="612" ht="15.75" customHeight="1">
      <c r="AI612" s="165"/>
      <c r="AJ612" s="165"/>
      <c r="AK612" s="165"/>
    </row>
    <row r="613" ht="15.75" customHeight="1">
      <c r="AI613" s="165"/>
      <c r="AJ613" s="165"/>
      <c r="AK613" s="165"/>
    </row>
    <row r="614" ht="15.75" customHeight="1">
      <c r="AI614" s="165"/>
      <c r="AJ614" s="165"/>
      <c r="AK614" s="165"/>
    </row>
    <row r="615" ht="15.75" customHeight="1">
      <c r="AI615" s="165"/>
      <c r="AJ615" s="165"/>
      <c r="AK615" s="165"/>
    </row>
    <row r="616" ht="15.75" customHeight="1">
      <c r="AI616" s="165"/>
      <c r="AJ616" s="165"/>
      <c r="AK616" s="165"/>
    </row>
    <row r="617" ht="15.75" customHeight="1">
      <c r="AI617" s="165"/>
      <c r="AJ617" s="165"/>
      <c r="AK617" s="165"/>
    </row>
    <row r="618" ht="15.75" customHeight="1">
      <c r="AI618" s="165"/>
      <c r="AJ618" s="165"/>
      <c r="AK618" s="165"/>
    </row>
    <row r="619" ht="15.75" customHeight="1">
      <c r="AI619" s="165"/>
      <c r="AJ619" s="165"/>
      <c r="AK619" s="165"/>
    </row>
    <row r="620" ht="15.75" customHeight="1">
      <c r="AI620" s="165"/>
      <c r="AJ620" s="165"/>
      <c r="AK620" s="165"/>
    </row>
    <row r="621" ht="15.75" customHeight="1">
      <c r="AI621" s="165"/>
      <c r="AJ621" s="165"/>
      <c r="AK621" s="165"/>
    </row>
    <row r="622" ht="15.75" customHeight="1">
      <c r="AI622" s="165"/>
      <c r="AJ622" s="165"/>
      <c r="AK622" s="165"/>
    </row>
    <row r="623" ht="15.75" customHeight="1">
      <c r="AI623" s="165"/>
      <c r="AJ623" s="165"/>
      <c r="AK623" s="165"/>
    </row>
    <row r="624" ht="15.75" customHeight="1">
      <c r="AI624" s="165"/>
      <c r="AJ624" s="165"/>
      <c r="AK624" s="165"/>
    </row>
    <row r="625" ht="15.75" customHeight="1">
      <c r="AI625" s="165"/>
      <c r="AJ625" s="165"/>
      <c r="AK625" s="165"/>
    </row>
    <row r="626" ht="15.75" customHeight="1">
      <c r="AI626" s="165"/>
      <c r="AJ626" s="165"/>
      <c r="AK626" s="165"/>
    </row>
    <row r="627" ht="15.75" customHeight="1">
      <c r="AI627" s="165"/>
      <c r="AJ627" s="165"/>
      <c r="AK627" s="165"/>
    </row>
    <row r="628" ht="15.75" customHeight="1">
      <c r="AI628" s="165"/>
      <c r="AJ628" s="165"/>
      <c r="AK628" s="165"/>
    </row>
    <row r="629" ht="15.75" customHeight="1">
      <c r="AI629" s="165"/>
      <c r="AJ629" s="165"/>
      <c r="AK629" s="165"/>
    </row>
    <row r="630" ht="15.75" customHeight="1">
      <c r="AI630" s="165"/>
      <c r="AJ630" s="165"/>
      <c r="AK630" s="165"/>
    </row>
    <row r="631" ht="15.75" customHeight="1">
      <c r="AI631" s="165"/>
      <c r="AJ631" s="165"/>
      <c r="AK631" s="165"/>
    </row>
    <row r="632" ht="15.75" customHeight="1">
      <c r="AI632" s="165"/>
      <c r="AJ632" s="165"/>
      <c r="AK632" s="165"/>
    </row>
    <row r="633" ht="15.75" customHeight="1">
      <c r="AI633" s="165"/>
      <c r="AJ633" s="165"/>
      <c r="AK633" s="165"/>
    </row>
    <row r="634" ht="15.75" customHeight="1">
      <c r="AI634" s="165"/>
      <c r="AJ634" s="165"/>
      <c r="AK634" s="165"/>
    </row>
    <row r="635" ht="15.75" customHeight="1">
      <c r="AI635" s="165"/>
      <c r="AJ635" s="165"/>
      <c r="AK635" s="165"/>
    </row>
    <row r="636" ht="15.75" customHeight="1">
      <c r="AI636" s="165"/>
      <c r="AJ636" s="165"/>
      <c r="AK636" s="165"/>
    </row>
    <row r="637" ht="15.75" customHeight="1">
      <c r="AI637" s="165"/>
      <c r="AJ637" s="165"/>
      <c r="AK637" s="165"/>
    </row>
    <row r="638" ht="15.75" customHeight="1">
      <c r="AI638" s="165"/>
      <c r="AJ638" s="165"/>
      <c r="AK638" s="165"/>
    </row>
    <row r="639" ht="15.75" customHeight="1">
      <c r="AI639" s="165"/>
      <c r="AJ639" s="165"/>
      <c r="AK639" s="165"/>
    </row>
    <row r="640" ht="15.75" customHeight="1">
      <c r="AI640" s="165"/>
      <c r="AJ640" s="165"/>
      <c r="AK640" s="165"/>
    </row>
    <row r="641" ht="15.75" customHeight="1">
      <c r="AI641" s="165"/>
      <c r="AJ641" s="165"/>
      <c r="AK641" s="165"/>
    </row>
    <row r="642" ht="15.75" customHeight="1">
      <c r="AI642" s="165"/>
      <c r="AJ642" s="165"/>
      <c r="AK642" s="165"/>
    </row>
    <row r="643" ht="15.75" customHeight="1">
      <c r="AI643" s="165"/>
      <c r="AJ643" s="165"/>
      <c r="AK643" s="165"/>
    </row>
    <row r="644" ht="15.75" customHeight="1">
      <c r="AI644" s="165"/>
      <c r="AJ644" s="165"/>
      <c r="AK644" s="165"/>
    </row>
    <row r="645" ht="15.75" customHeight="1">
      <c r="AI645" s="165"/>
      <c r="AJ645" s="165"/>
      <c r="AK645" s="165"/>
    </row>
    <row r="646" ht="15.75" customHeight="1">
      <c r="AI646" s="165"/>
      <c r="AJ646" s="165"/>
      <c r="AK646" s="165"/>
    </row>
    <row r="647" ht="15.75" customHeight="1">
      <c r="AI647" s="165"/>
      <c r="AJ647" s="165"/>
      <c r="AK647" s="165"/>
    </row>
    <row r="648" ht="15.75" customHeight="1">
      <c r="AI648" s="165"/>
      <c r="AJ648" s="165"/>
      <c r="AK648" s="165"/>
    </row>
    <row r="649" ht="15.75" customHeight="1">
      <c r="AI649" s="165"/>
      <c r="AJ649" s="165"/>
      <c r="AK649" s="165"/>
    </row>
    <row r="650" ht="15.75" customHeight="1">
      <c r="AI650" s="165"/>
      <c r="AJ650" s="165"/>
      <c r="AK650" s="165"/>
    </row>
    <row r="651" ht="15.75" customHeight="1">
      <c r="AI651" s="165"/>
      <c r="AJ651" s="165"/>
      <c r="AK651" s="165"/>
    </row>
    <row r="652" ht="15.75" customHeight="1">
      <c r="AI652" s="165"/>
      <c r="AJ652" s="165"/>
      <c r="AK652" s="165"/>
    </row>
    <row r="653" ht="15.75" customHeight="1">
      <c r="AI653" s="165"/>
      <c r="AJ653" s="165"/>
      <c r="AK653" s="165"/>
    </row>
    <row r="654" ht="15.75" customHeight="1">
      <c r="AI654" s="165"/>
      <c r="AJ654" s="165"/>
      <c r="AK654" s="165"/>
    </row>
    <row r="655" ht="15.75" customHeight="1">
      <c r="AI655" s="165"/>
      <c r="AJ655" s="165"/>
      <c r="AK655" s="165"/>
    </row>
    <row r="656" ht="15.75" customHeight="1">
      <c r="AI656" s="165"/>
      <c r="AJ656" s="165"/>
      <c r="AK656" s="165"/>
    </row>
    <row r="657" ht="15.75" customHeight="1">
      <c r="AI657" s="165"/>
      <c r="AJ657" s="165"/>
      <c r="AK657" s="165"/>
    </row>
    <row r="658" ht="15.75" customHeight="1">
      <c r="AI658" s="165"/>
      <c r="AJ658" s="165"/>
      <c r="AK658" s="165"/>
    </row>
    <row r="659" ht="15.75" customHeight="1">
      <c r="AI659" s="165"/>
      <c r="AJ659" s="165"/>
      <c r="AK659" s="165"/>
    </row>
    <row r="660" ht="15.75" customHeight="1">
      <c r="AI660" s="165"/>
      <c r="AJ660" s="165"/>
      <c r="AK660" s="165"/>
    </row>
    <row r="661" ht="15.75" customHeight="1">
      <c r="AI661" s="165"/>
      <c r="AJ661" s="165"/>
      <c r="AK661" s="165"/>
    </row>
    <row r="662" ht="15.75" customHeight="1">
      <c r="AI662" s="165"/>
      <c r="AJ662" s="165"/>
      <c r="AK662" s="165"/>
    </row>
    <row r="663" ht="15.75" customHeight="1">
      <c r="AI663" s="165"/>
      <c r="AJ663" s="165"/>
      <c r="AK663" s="165"/>
    </row>
    <row r="664" ht="15.75" customHeight="1">
      <c r="AI664" s="165"/>
      <c r="AJ664" s="165"/>
      <c r="AK664" s="165"/>
    </row>
    <row r="665" ht="15.75" customHeight="1">
      <c r="AI665" s="165"/>
      <c r="AJ665" s="165"/>
      <c r="AK665" s="165"/>
    </row>
    <row r="666" ht="15.75" customHeight="1">
      <c r="AI666" s="165"/>
      <c r="AJ666" s="165"/>
      <c r="AK666" s="165"/>
    </row>
    <row r="667" ht="15.75" customHeight="1">
      <c r="AI667" s="165"/>
      <c r="AJ667" s="165"/>
      <c r="AK667" s="165"/>
    </row>
    <row r="668" ht="15.75" customHeight="1">
      <c r="AI668" s="165"/>
      <c r="AJ668" s="165"/>
      <c r="AK668" s="165"/>
    </row>
    <row r="669" ht="15.75" customHeight="1">
      <c r="AI669" s="165"/>
      <c r="AJ669" s="165"/>
      <c r="AK669" s="165"/>
    </row>
    <row r="670" ht="15.75" customHeight="1">
      <c r="AI670" s="165"/>
      <c r="AJ670" s="165"/>
      <c r="AK670" s="165"/>
    </row>
    <row r="671" ht="15.75" customHeight="1">
      <c r="AI671" s="165"/>
      <c r="AJ671" s="165"/>
      <c r="AK671" s="165"/>
    </row>
    <row r="672" ht="15.75" customHeight="1">
      <c r="AI672" s="165"/>
      <c r="AJ672" s="165"/>
      <c r="AK672" s="165"/>
    </row>
    <row r="673" ht="15.75" customHeight="1">
      <c r="AI673" s="165"/>
      <c r="AJ673" s="165"/>
      <c r="AK673" s="165"/>
    </row>
    <row r="674" ht="15.75" customHeight="1">
      <c r="AI674" s="165"/>
      <c r="AJ674" s="165"/>
      <c r="AK674" s="165"/>
    </row>
    <row r="675" ht="15.75" customHeight="1">
      <c r="AI675" s="165"/>
      <c r="AJ675" s="165"/>
      <c r="AK675" s="165"/>
    </row>
    <row r="676" ht="15.75" customHeight="1">
      <c r="AI676" s="165"/>
      <c r="AJ676" s="165"/>
      <c r="AK676" s="165"/>
    </row>
    <row r="677" ht="15.75" customHeight="1">
      <c r="AI677" s="165"/>
      <c r="AJ677" s="165"/>
      <c r="AK677" s="165"/>
    </row>
    <row r="678" ht="15.75" customHeight="1">
      <c r="AI678" s="165"/>
      <c r="AJ678" s="165"/>
      <c r="AK678" s="165"/>
    </row>
    <row r="679" ht="15.75" customHeight="1">
      <c r="AI679" s="165"/>
      <c r="AJ679" s="165"/>
      <c r="AK679" s="165"/>
    </row>
    <row r="680" ht="15.75" customHeight="1">
      <c r="AI680" s="165"/>
      <c r="AJ680" s="165"/>
      <c r="AK680" s="165"/>
    </row>
    <row r="681" ht="15.75" customHeight="1">
      <c r="AI681" s="165"/>
      <c r="AJ681" s="165"/>
      <c r="AK681" s="165"/>
    </row>
    <row r="682" ht="15.75" customHeight="1">
      <c r="AI682" s="165"/>
      <c r="AJ682" s="165"/>
      <c r="AK682" s="165"/>
    </row>
    <row r="683" ht="15.75" customHeight="1">
      <c r="AI683" s="165"/>
      <c r="AJ683" s="165"/>
      <c r="AK683" s="165"/>
    </row>
    <row r="684" ht="15.75" customHeight="1">
      <c r="AI684" s="165"/>
      <c r="AJ684" s="165"/>
      <c r="AK684" s="165"/>
    </row>
    <row r="685" ht="15.75" customHeight="1">
      <c r="AI685" s="165"/>
      <c r="AJ685" s="165"/>
      <c r="AK685" s="165"/>
    </row>
    <row r="686" ht="15.75" customHeight="1">
      <c r="AI686" s="165"/>
      <c r="AJ686" s="165"/>
      <c r="AK686" s="165"/>
    </row>
    <row r="687" ht="15.75" customHeight="1">
      <c r="AI687" s="165"/>
      <c r="AJ687" s="165"/>
      <c r="AK687" s="165"/>
    </row>
    <row r="688" ht="15.75" customHeight="1">
      <c r="AI688" s="165"/>
      <c r="AJ688" s="165"/>
      <c r="AK688" s="165"/>
    </row>
    <row r="689" ht="15.75" customHeight="1">
      <c r="AI689" s="165"/>
      <c r="AJ689" s="165"/>
      <c r="AK689" s="165"/>
    </row>
    <row r="690" ht="15.75" customHeight="1">
      <c r="AI690" s="165"/>
      <c r="AJ690" s="165"/>
      <c r="AK690" s="165"/>
    </row>
    <row r="691" ht="15.75" customHeight="1">
      <c r="AI691" s="165"/>
      <c r="AJ691" s="165"/>
      <c r="AK691" s="165"/>
    </row>
    <row r="692" ht="15.75" customHeight="1">
      <c r="AI692" s="165"/>
      <c r="AJ692" s="165"/>
      <c r="AK692" s="165"/>
    </row>
    <row r="693" ht="15.75" customHeight="1">
      <c r="AI693" s="165"/>
      <c r="AJ693" s="165"/>
      <c r="AK693" s="165"/>
    </row>
    <row r="694" ht="15.75" customHeight="1">
      <c r="AI694" s="165"/>
      <c r="AJ694" s="165"/>
      <c r="AK694" s="165"/>
    </row>
    <row r="695" ht="15.75" customHeight="1">
      <c r="AI695" s="165"/>
      <c r="AJ695" s="165"/>
      <c r="AK695" s="165"/>
    </row>
    <row r="696" ht="15.75" customHeight="1">
      <c r="AI696" s="165"/>
      <c r="AJ696" s="165"/>
      <c r="AK696" s="165"/>
    </row>
    <row r="697" ht="15.75" customHeight="1">
      <c r="AI697" s="165"/>
      <c r="AJ697" s="165"/>
      <c r="AK697" s="165"/>
    </row>
    <row r="698" ht="15.75" customHeight="1">
      <c r="AI698" s="165"/>
      <c r="AJ698" s="165"/>
      <c r="AK698" s="165"/>
    </row>
    <row r="699" ht="15.75" customHeight="1">
      <c r="AI699" s="165"/>
      <c r="AJ699" s="165"/>
      <c r="AK699" s="165"/>
    </row>
    <row r="700" ht="15.75" customHeight="1">
      <c r="AI700" s="165"/>
      <c r="AJ700" s="165"/>
      <c r="AK700" s="165"/>
    </row>
    <row r="701" ht="15.75" customHeight="1">
      <c r="AI701" s="165"/>
      <c r="AJ701" s="165"/>
      <c r="AK701" s="165"/>
    </row>
    <row r="702" ht="15.75" customHeight="1">
      <c r="AI702" s="165"/>
      <c r="AJ702" s="165"/>
      <c r="AK702" s="165"/>
    </row>
    <row r="703" ht="15.75" customHeight="1">
      <c r="AI703" s="165"/>
      <c r="AJ703" s="165"/>
      <c r="AK703" s="165"/>
    </row>
    <row r="704" ht="15.75" customHeight="1">
      <c r="AI704" s="165"/>
      <c r="AJ704" s="165"/>
      <c r="AK704" s="165"/>
    </row>
    <row r="705" ht="15.75" customHeight="1">
      <c r="AI705" s="165"/>
      <c r="AJ705" s="165"/>
      <c r="AK705" s="165"/>
    </row>
    <row r="706" ht="15.75" customHeight="1">
      <c r="AI706" s="165"/>
      <c r="AJ706" s="165"/>
      <c r="AK706" s="165"/>
    </row>
    <row r="707" ht="15.75" customHeight="1">
      <c r="AI707" s="165"/>
      <c r="AJ707" s="165"/>
      <c r="AK707" s="165"/>
    </row>
    <row r="708" ht="15.75" customHeight="1">
      <c r="AI708" s="165"/>
      <c r="AJ708" s="165"/>
      <c r="AK708" s="165"/>
    </row>
    <row r="709" ht="15.75" customHeight="1">
      <c r="AI709" s="165"/>
      <c r="AJ709" s="165"/>
      <c r="AK709" s="165"/>
    </row>
    <row r="710" ht="15.75" customHeight="1">
      <c r="AI710" s="165"/>
      <c r="AJ710" s="165"/>
      <c r="AK710" s="165"/>
    </row>
    <row r="711" ht="15.75" customHeight="1">
      <c r="AI711" s="165"/>
      <c r="AJ711" s="165"/>
      <c r="AK711" s="165"/>
    </row>
    <row r="712" ht="15.75" customHeight="1">
      <c r="AI712" s="165"/>
      <c r="AJ712" s="165"/>
      <c r="AK712" s="165"/>
    </row>
    <row r="713" ht="15.75" customHeight="1">
      <c r="AI713" s="165"/>
      <c r="AJ713" s="165"/>
      <c r="AK713" s="165"/>
    </row>
    <row r="714" ht="15.75" customHeight="1">
      <c r="AI714" s="165"/>
      <c r="AJ714" s="165"/>
      <c r="AK714" s="165"/>
    </row>
    <row r="715" ht="15.75" customHeight="1">
      <c r="AI715" s="165"/>
      <c r="AJ715" s="165"/>
      <c r="AK715" s="165"/>
    </row>
    <row r="716" ht="15.75" customHeight="1">
      <c r="AI716" s="165"/>
      <c r="AJ716" s="165"/>
      <c r="AK716" s="165"/>
    </row>
    <row r="717" ht="15.75" customHeight="1">
      <c r="AI717" s="165"/>
      <c r="AJ717" s="165"/>
      <c r="AK717" s="165"/>
    </row>
    <row r="718" ht="15.75" customHeight="1">
      <c r="AI718" s="165"/>
      <c r="AJ718" s="165"/>
      <c r="AK718" s="165"/>
    </row>
    <row r="719" ht="15.75" customHeight="1">
      <c r="AI719" s="165"/>
      <c r="AJ719" s="165"/>
      <c r="AK719" s="165"/>
    </row>
    <row r="720" ht="15.75" customHeight="1">
      <c r="AI720" s="165"/>
      <c r="AJ720" s="165"/>
      <c r="AK720" s="165"/>
    </row>
    <row r="721" ht="15.75" customHeight="1">
      <c r="AI721" s="165"/>
      <c r="AJ721" s="165"/>
      <c r="AK721" s="165"/>
    </row>
    <row r="722" ht="15.75" customHeight="1">
      <c r="AI722" s="165"/>
      <c r="AJ722" s="165"/>
      <c r="AK722" s="165"/>
    </row>
    <row r="723" ht="15.75" customHeight="1">
      <c r="AI723" s="165"/>
      <c r="AJ723" s="165"/>
      <c r="AK723" s="165"/>
    </row>
    <row r="724" ht="15.75" customHeight="1">
      <c r="AI724" s="165"/>
      <c r="AJ724" s="165"/>
      <c r="AK724" s="165"/>
    </row>
    <row r="725" ht="15.75" customHeight="1">
      <c r="AI725" s="165"/>
      <c r="AJ725" s="165"/>
      <c r="AK725" s="165"/>
    </row>
    <row r="726" ht="15.75" customHeight="1">
      <c r="AI726" s="165"/>
      <c r="AJ726" s="165"/>
      <c r="AK726" s="165"/>
    </row>
    <row r="727" ht="15.75" customHeight="1">
      <c r="AI727" s="165"/>
      <c r="AJ727" s="165"/>
      <c r="AK727" s="165"/>
    </row>
    <row r="728" ht="15.75" customHeight="1">
      <c r="AI728" s="165"/>
      <c r="AJ728" s="165"/>
      <c r="AK728" s="165"/>
    </row>
    <row r="729" ht="15.75" customHeight="1">
      <c r="AI729" s="165"/>
      <c r="AJ729" s="165"/>
      <c r="AK729" s="165"/>
    </row>
    <row r="730" ht="15.75" customHeight="1">
      <c r="AI730" s="165"/>
      <c r="AJ730" s="165"/>
      <c r="AK730" s="165"/>
    </row>
    <row r="731" ht="15.75" customHeight="1">
      <c r="AI731" s="165"/>
      <c r="AJ731" s="165"/>
      <c r="AK731" s="165"/>
    </row>
    <row r="732" ht="15.75" customHeight="1">
      <c r="AI732" s="165"/>
      <c r="AJ732" s="165"/>
      <c r="AK732" s="165"/>
    </row>
    <row r="733" ht="15.75" customHeight="1">
      <c r="AI733" s="165"/>
      <c r="AJ733" s="165"/>
      <c r="AK733" s="165"/>
    </row>
    <row r="734" ht="15.75" customHeight="1">
      <c r="AI734" s="165"/>
      <c r="AJ734" s="165"/>
      <c r="AK734" s="165"/>
    </row>
    <row r="735" ht="15.75" customHeight="1">
      <c r="AI735" s="165"/>
      <c r="AJ735" s="165"/>
      <c r="AK735" s="165"/>
    </row>
    <row r="736" ht="15.75" customHeight="1">
      <c r="AI736" s="165"/>
      <c r="AJ736" s="165"/>
      <c r="AK736" s="165"/>
    </row>
    <row r="737" ht="15.75" customHeight="1">
      <c r="AI737" s="165"/>
      <c r="AJ737" s="165"/>
      <c r="AK737" s="165"/>
    </row>
    <row r="738" ht="15.75" customHeight="1">
      <c r="AI738" s="165"/>
      <c r="AJ738" s="165"/>
      <c r="AK738" s="165"/>
    </row>
    <row r="739" ht="15.75" customHeight="1">
      <c r="AI739" s="165"/>
      <c r="AJ739" s="165"/>
      <c r="AK739" s="165"/>
    </row>
    <row r="740" ht="15.75" customHeight="1">
      <c r="AI740" s="165"/>
      <c r="AJ740" s="165"/>
      <c r="AK740" s="165"/>
    </row>
    <row r="741" ht="15.75" customHeight="1">
      <c r="AI741" s="165"/>
      <c r="AJ741" s="165"/>
      <c r="AK741" s="165"/>
    </row>
    <row r="742" ht="15.75" customHeight="1">
      <c r="AI742" s="165"/>
      <c r="AJ742" s="165"/>
      <c r="AK742" s="165"/>
    </row>
    <row r="743" ht="15.75" customHeight="1">
      <c r="AI743" s="165"/>
      <c r="AJ743" s="165"/>
      <c r="AK743" s="165"/>
    </row>
    <row r="744" ht="15.75" customHeight="1">
      <c r="AI744" s="165"/>
      <c r="AJ744" s="165"/>
      <c r="AK744" s="165"/>
    </row>
    <row r="745" ht="15.75" customHeight="1">
      <c r="AI745" s="165"/>
      <c r="AJ745" s="165"/>
      <c r="AK745" s="165"/>
    </row>
    <row r="746" ht="15.75" customHeight="1">
      <c r="AI746" s="165"/>
      <c r="AJ746" s="165"/>
      <c r="AK746" s="165"/>
    </row>
    <row r="747" ht="15.75" customHeight="1">
      <c r="AI747" s="165"/>
      <c r="AJ747" s="165"/>
      <c r="AK747" s="165"/>
    </row>
    <row r="748" ht="15.75" customHeight="1">
      <c r="AI748" s="165"/>
      <c r="AJ748" s="165"/>
      <c r="AK748" s="165"/>
    </row>
    <row r="749" ht="15.75" customHeight="1">
      <c r="AI749" s="165"/>
      <c r="AJ749" s="165"/>
      <c r="AK749" s="165"/>
    </row>
    <row r="750" ht="15.75" customHeight="1">
      <c r="AI750" s="165"/>
      <c r="AJ750" s="165"/>
      <c r="AK750" s="165"/>
    </row>
    <row r="751" ht="15.75" customHeight="1">
      <c r="AI751" s="165"/>
      <c r="AJ751" s="165"/>
      <c r="AK751" s="165"/>
    </row>
    <row r="752" ht="15.75" customHeight="1">
      <c r="AI752" s="165"/>
      <c r="AJ752" s="165"/>
      <c r="AK752" s="165"/>
    </row>
    <row r="753" ht="15.75" customHeight="1">
      <c r="AI753" s="165"/>
      <c r="AJ753" s="165"/>
      <c r="AK753" s="165"/>
    </row>
    <row r="754" ht="15.75" customHeight="1">
      <c r="AI754" s="165"/>
      <c r="AJ754" s="165"/>
      <c r="AK754" s="165"/>
    </row>
    <row r="755" ht="15.75" customHeight="1">
      <c r="AI755" s="165"/>
      <c r="AJ755" s="165"/>
      <c r="AK755" s="165"/>
    </row>
    <row r="756" ht="15.75" customHeight="1">
      <c r="AI756" s="165"/>
      <c r="AJ756" s="165"/>
      <c r="AK756" s="165"/>
    </row>
    <row r="757" ht="15.75" customHeight="1">
      <c r="AI757" s="165"/>
      <c r="AJ757" s="165"/>
      <c r="AK757" s="165"/>
    </row>
    <row r="758" ht="15.75" customHeight="1">
      <c r="AI758" s="165"/>
      <c r="AJ758" s="165"/>
      <c r="AK758" s="165"/>
    </row>
    <row r="759" ht="15.75" customHeight="1">
      <c r="AI759" s="165"/>
      <c r="AJ759" s="165"/>
      <c r="AK759" s="165"/>
    </row>
    <row r="760" ht="15.75" customHeight="1">
      <c r="AI760" s="165"/>
      <c r="AJ760" s="165"/>
      <c r="AK760" s="165"/>
    </row>
    <row r="761" ht="15.75" customHeight="1">
      <c r="AI761" s="165"/>
      <c r="AJ761" s="165"/>
      <c r="AK761" s="165"/>
    </row>
    <row r="762" ht="15.75" customHeight="1">
      <c r="AI762" s="165"/>
      <c r="AJ762" s="165"/>
      <c r="AK762" s="165"/>
    </row>
    <row r="763" ht="15.75" customHeight="1">
      <c r="AI763" s="165"/>
      <c r="AJ763" s="165"/>
      <c r="AK763" s="165"/>
    </row>
    <row r="764" ht="15.75" customHeight="1">
      <c r="AI764" s="165"/>
      <c r="AJ764" s="165"/>
      <c r="AK764" s="165"/>
    </row>
    <row r="765" ht="15.75" customHeight="1">
      <c r="AI765" s="165"/>
      <c r="AJ765" s="165"/>
      <c r="AK765" s="165"/>
    </row>
    <row r="766" ht="15.75" customHeight="1">
      <c r="AI766" s="165"/>
      <c r="AJ766" s="165"/>
      <c r="AK766" s="165"/>
    </row>
    <row r="767" ht="15.75" customHeight="1">
      <c r="AI767" s="165"/>
      <c r="AJ767" s="165"/>
      <c r="AK767" s="165"/>
    </row>
    <row r="768" ht="15.75" customHeight="1">
      <c r="AI768" s="165"/>
      <c r="AJ768" s="165"/>
      <c r="AK768" s="165"/>
    </row>
    <row r="769" ht="15.75" customHeight="1">
      <c r="AI769" s="165"/>
      <c r="AJ769" s="165"/>
      <c r="AK769" s="165"/>
    </row>
    <row r="770" ht="15.75" customHeight="1">
      <c r="AI770" s="165"/>
      <c r="AJ770" s="165"/>
      <c r="AK770" s="165"/>
    </row>
    <row r="771" ht="15.75" customHeight="1">
      <c r="AI771" s="165"/>
      <c r="AJ771" s="165"/>
      <c r="AK771" s="165"/>
    </row>
    <row r="772" ht="15.75" customHeight="1">
      <c r="AI772" s="165"/>
      <c r="AJ772" s="165"/>
      <c r="AK772" s="165"/>
    </row>
    <row r="773" ht="15.75" customHeight="1">
      <c r="AI773" s="165"/>
      <c r="AJ773" s="165"/>
      <c r="AK773" s="165"/>
    </row>
    <row r="774" ht="15.75" customHeight="1">
      <c r="AI774" s="165"/>
      <c r="AJ774" s="165"/>
      <c r="AK774" s="165"/>
    </row>
    <row r="775" ht="15.75" customHeight="1">
      <c r="AI775" s="165"/>
      <c r="AJ775" s="165"/>
      <c r="AK775" s="165"/>
    </row>
    <row r="776" ht="15.75" customHeight="1">
      <c r="AI776" s="165"/>
      <c r="AJ776" s="165"/>
      <c r="AK776" s="165"/>
    </row>
    <row r="777" ht="15.75" customHeight="1">
      <c r="AI777" s="165"/>
      <c r="AJ777" s="165"/>
      <c r="AK777" s="165"/>
    </row>
    <row r="778" ht="15.75" customHeight="1">
      <c r="AI778" s="165"/>
      <c r="AJ778" s="165"/>
      <c r="AK778" s="165"/>
    </row>
    <row r="779" ht="15.75" customHeight="1">
      <c r="AI779" s="165"/>
      <c r="AJ779" s="165"/>
      <c r="AK779" s="165"/>
    </row>
    <row r="780" ht="15.75" customHeight="1">
      <c r="AI780" s="165"/>
      <c r="AJ780" s="165"/>
      <c r="AK780" s="165"/>
    </row>
    <row r="781" ht="15.75" customHeight="1">
      <c r="AI781" s="165"/>
      <c r="AJ781" s="165"/>
      <c r="AK781" s="165"/>
    </row>
    <row r="782" ht="15.75" customHeight="1">
      <c r="AI782" s="165"/>
      <c r="AJ782" s="165"/>
      <c r="AK782" s="165"/>
    </row>
    <row r="783" ht="15.75" customHeight="1">
      <c r="AI783" s="165"/>
      <c r="AJ783" s="165"/>
      <c r="AK783" s="165"/>
    </row>
    <row r="784" ht="15.75" customHeight="1">
      <c r="AI784" s="165"/>
      <c r="AJ784" s="165"/>
      <c r="AK784" s="165"/>
    </row>
    <row r="785" ht="15.75" customHeight="1">
      <c r="AI785" s="165"/>
      <c r="AJ785" s="165"/>
      <c r="AK785" s="165"/>
    </row>
    <row r="786" ht="15.75" customHeight="1">
      <c r="AI786" s="165"/>
      <c r="AJ786" s="165"/>
      <c r="AK786" s="165"/>
    </row>
    <row r="787" ht="15.75" customHeight="1">
      <c r="AI787" s="165"/>
      <c r="AJ787" s="165"/>
      <c r="AK787" s="165"/>
    </row>
    <row r="788" ht="15.75" customHeight="1">
      <c r="AI788" s="165"/>
      <c r="AJ788" s="165"/>
      <c r="AK788" s="165"/>
    </row>
    <row r="789" ht="15.75" customHeight="1">
      <c r="AI789" s="165"/>
      <c r="AJ789" s="165"/>
      <c r="AK789" s="165"/>
    </row>
    <row r="790" ht="15.75" customHeight="1">
      <c r="AI790" s="165"/>
      <c r="AJ790" s="165"/>
      <c r="AK790" s="165"/>
    </row>
    <row r="791" ht="15.75" customHeight="1">
      <c r="AI791" s="165"/>
      <c r="AJ791" s="165"/>
      <c r="AK791" s="165"/>
    </row>
    <row r="792" ht="15.75" customHeight="1">
      <c r="AI792" s="165"/>
      <c r="AJ792" s="165"/>
      <c r="AK792" s="165"/>
    </row>
    <row r="793" ht="15.75" customHeight="1">
      <c r="AI793" s="165"/>
      <c r="AJ793" s="165"/>
      <c r="AK793" s="165"/>
    </row>
    <row r="794" ht="15.75" customHeight="1">
      <c r="AI794" s="165"/>
      <c r="AJ794" s="165"/>
      <c r="AK794" s="165"/>
    </row>
    <row r="795" ht="15.75" customHeight="1">
      <c r="AI795" s="165"/>
      <c r="AJ795" s="165"/>
      <c r="AK795" s="165"/>
    </row>
    <row r="796" ht="15.75" customHeight="1">
      <c r="AI796" s="165"/>
      <c r="AJ796" s="165"/>
      <c r="AK796" s="165"/>
    </row>
    <row r="797" ht="15.75" customHeight="1">
      <c r="AI797" s="165"/>
      <c r="AJ797" s="165"/>
      <c r="AK797" s="165"/>
    </row>
    <row r="798" ht="15.75" customHeight="1">
      <c r="AI798" s="165"/>
      <c r="AJ798" s="165"/>
      <c r="AK798" s="165"/>
    </row>
    <row r="799" ht="15.75" customHeight="1">
      <c r="AI799" s="165"/>
      <c r="AJ799" s="165"/>
      <c r="AK799" s="165"/>
    </row>
    <row r="800" ht="15.75" customHeight="1">
      <c r="AI800" s="165"/>
      <c r="AJ800" s="165"/>
      <c r="AK800" s="165"/>
    </row>
    <row r="801" ht="15.75" customHeight="1">
      <c r="AI801" s="165"/>
      <c r="AJ801" s="165"/>
      <c r="AK801" s="165"/>
    </row>
    <row r="802" ht="15.75" customHeight="1">
      <c r="AI802" s="165"/>
      <c r="AJ802" s="165"/>
      <c r="AK802" s="165"/>
    </row>
    <row r="803" ht="15.75" customHeight="1">
      <c r="AI803" s="165"/>
      <c r="AJ803" s="165"/>
      <c r="AK803" s="165"/>
    </row>
    <row r="804" ht="15.75" customHeight="1">
      <c r="AI804" s="165"/>
      <c r="AJ804" s="165"/>
      <c r="AK804" s="165"/>
    </row>
    <row r="805" ht="15.75" customHeight="1">
      <c r="AI805" s="165"/>
      <c r="AJ805" s="165"/>
      <c r="AK805" s="165"/>
    </row>
    <row r="806" ht="15.75" customHeight="1">
      <c r="AI806" s="165"/>
      <c r="AJ806" s="165"/>
      <c r="AK806" s="165"/>
    </row>
    <row r="807" ht="15.75" customHeight="1">
      <c r="AI807" s="165"/>
      <c r="AJ807" s="165"/>
      <c r="AK807" s="165"/>
    </row>
    <row r="808" ht="15.75" customHeight="1">
      <c r="AI808" s="165"/>
      <c r="AJ808" s="165"/>
      <c r="AK808" s="165"/>
    </row>
    <row r="809" ht="15.75" customHeight="1">
      <c r="AI809" s="165"/>
      <c r="AJ809" s="165"/>
      <c r="AK809" s="165"/>
    </row>
    <row r="810" ht="15.75" customHeight="1">
      <c r="AI810" s="165"/>
      <c r="AJ810" s="165"/>
      <c r="AK810" s="165"/>
    </row>
    <row r="811" ht="15.75" customHeight="1">
      <c r="AI811" s="165"/>
      <c r="AJ811" s="165"/>
      <c r="AK811" s="165"/>
    </row>
    <row r="812" ht="15.75" customHeight="1">
      <c r="AI812" s="165"/>
      <c r="AJ812" s="165"/>
      <c r="AK812" s="165"/>
    </row>
    <row r="813" ht="15.75" customHeight="1">
      <c r="AI813" s="165"/>
      <c r="AJ813" s="165"/>
      <c r="AK813" s="165"/>
    </row>
    <row r="814" ht="15.75" customHeight="1">
      <c r="AI814" s="165"/>
      <c r="AJ814" s="165"/>
      <c r="AK814" s="165"/>
    </row>
    <row r="815" ht="15.75" customHeight="1">
      <c r="AI815" s="165"/>
      <c r="AJ815" s="165"/>
      <c r="AK815" s="165"/>
    </row>
    <row r="816" ht="15.75" customHeight="1">
      <c r="AI816" s="165"/>
      <c r="AJ816" s="165"/>
      <c r="AK816" s="165"/>
    </row>
    <row r="817" ht="15.75" customHeight="1">
      <c r="AI817" s="165"/>
      <c r="AJ817" s="165"/>
      <c r="AK817" s="165"/>
    </row>
    <row r="818" ht="15.75" customHeight="1">
      <c r="AI818" s="165"/>
      <c r="AJ818" s="165"/>
      <c r="AK818" s="165"/>
    </row>
    <row r="819" ht="15.75" customHeight="1">
      <c r="AI819" s="165"/>
      <c r="AJ819" s="165"/>
      <c r="AK819" s="165"/>
    </row>
    <row r="820" ht="15.75" customHeight="1">
      <c r="AI820" s="165"/>
      <c r="AJ820" s="165"/>
      <c r="AK820" s="165"/>
    </row>
    <row r="821" ht="15.75" customHeight="1">
      <c r="AI821" s="165"/>
      <c r="AJ821" s="165"/>
      <c r="AK821" s="165"/>
    </row>
    <row r="822" ht="15.75" customHeight="1">
      <c r="AI822" s="165"/>
      <c r="AJ822" s="165"/>
      <c r="AK822" s="165"/>
    </row>
    <row r="823" ht="15.75" customHeight="1">
      <c r="AI823" s="165"/>
      <c r="AJ823" s="165"/>
      <c r="AK823" s="165"/>
    </row>
    <row r="824" ht="15.75" customHeight="1">
      <c r="AI824" s="165"/>
      <c r="AJ824" s="165"/>
      <c r="AK824" s="165"/>
    </row>
    <row r="825" ht="15.75" customHeight="1">
      <c r="AI825" s="165"/>
      <c r="AJ825" s="165"/>
      <c r="AK825" s="165"/>
    </row>
    <row r="826" ht="15.75" customHeight="1">
      <c r="AI826" s="165"/>
      <c r="AJ826" s="165"/>
      <c r="AK826" s="165"/>
    </row>
    <row r="827" ht="15.75" customHeight="1">
      <c r="AI827" s="165"/>
      <c r="AJ827" s="165"/>
      <c r="AK827" s="165"/>
    </row>
    <row r="828" ht="15.75" customHeight="1">
      <c r="AI828" s="165"/>
      <c r="AJ828" s="165"/>
      <c r="AK828" s="165"/>
    </row>
    <row r="829" ht="15.75" customHeight="1">
      <c r="AI829" s="165"/>
      <c r="AJ829" s="165"/>
      <c r="AK829" s="165"/>
    </row>
    <row r="830" ht="15.75" customHeight="1">
      <c r="AI830" s="165"/>
      <c r="AJ830" s="165"/>
      <c r="AK830" s="165"/>
    </row>
    <row r="831" ht="15.75" customHeight="1">
      <c r="AI831" s="165"/>
      <c r="AJ831" s="165"/>
      <c r="AK831" s="165"/>
    </row>
    <row r="832" ht="15.75" customHeight="1">
      <c r="AI832" s="165"/>
      <c r="AJ832" s="165"/>
      <c r="AK832" s="165"/>
    </row>
    <row r="833" ht="15.75" customHeight="1">
      <c r="AI833" s="165"/>
      <c r="AJ833" s="165"/>
      <c r="AK833" s="165"/>
    </row>
    <row r="834" ht="15.75" customHeight="1">
      <c r="AI834" s="165"/>
      <c r="AJ834" s="165"/>
      <c r="AK834" s="165"/>
    </row>
    <row r="835" ht="15.75" customHeight="1">
      <c r="AI835" s="165"/>
      <c r="AJ835" s="165"/>
      <c r="AK835" s="165"/>
    </row>
    <row r="836" ht="15.75" customHeight="1">
      <c r="AI836" s="165"/>
      <c r="AJ836" s="165"/>
      <c r="AK836" s="165"/>
    </row>
    <row r="837" ht="15.75" customHeight="1">
      <c r="AI837" s="165"/>
      <c r="AJ837" s="165"/>
      <c r="AK837" s="165"/>
    </row>
    <row r="838" ht="15.75" customHeight="1">
      <c r="AI838" s="165"/>
      <c r="AJ838" s="165"/>
      <c r="AK838" s="165"/>
    </row>
    <row r="839" ht="15.75" customHeight="1">
      <c r="AI839" s="165"/>
      <c r="AJ839" s="165"/>
      <c r="AK839" s="165"/>
    </row>
    <row r="840" ht="15.75" customHeight="1">
      <c r="AI840" s="165"/>
      <c r="AJ840" s="165"/>
      <c r="AK840" s="165"/>
    </row>
    <row r="841" ht="15.75" customHeight="1">
      <c r="AI841" s="165"/>
      <c r="AJ841" s="165"/>
      <c r="AK841" s="165"/>
    </row>
    <row r="842" ht="15.75" customHeight="1">
      <c r="AI842" s="165"/>
      <c r="AJ842" s="165"/>
      <c r="AK842" s="165"/>
    </row>
    <row r="843" ht="15.75" customHeight="1">
      <c r="AI843" s="165"/>
      <c r="AJ843" s="165"/>
      <c r="AK843" s="165"/>
    </row>
    <row r="844" ht="15.75" customHeight="1">
      <c r="AI844" s="165"/>
      <c r="AJ844" s="165"/>
      <c r="AK844" s="165"/>
    </row>
    <row r="845" ht="15.75" customHeight="1">
      <c r="AI845" s="165"/>
      <c r="AJ845" s="165"/>
      <c r="AK845" s="165"/>
    </row>
    <row r="846" ht="15.75" customHeight="1">
      <c r="AI846" s="165"/>
      <c r="AJ846" s="165"/>
      <c r="AK846" s="165"/>
    </row>
    <row r="847" ht="15.75" customHeight="1">
      <c r="AI847" s="165"/>
      <c r="AJ847" s="165"/>
      <c r="AK847" s="165"/>
    </row>
    <row r="848" ht="15.75" customHeight="1">
      <c r="AI848" s="165"/>
      <c r="AJ848" s="165"/>
      <c r="AK848" s="165"/>
    </row>
    <row r="849" ht="15.75" customHeight="1">
      <c r="AI849" s="165"/>
      <c r="AJ849" s="165"/>
      <c r="AK849" s="165"/>
    </row>
    <row r="850" ht="15.75" customHeight="1">
      <c r="AI850" s="165"/>
      <c r="AJ850" s="165"/>
      <c r="AK850" s="165"/>
    </row>
    <row r="851" ht="15.75" customHeight="1">
      <c r="AI851" s="165"/>
      <c r="AJ851" s="165"/>
      <c r="AK851" s="165"/>
    </row>
    <row r="852" ht="15.75" customHeight="1">
      <c r="AI852" s="165"/>
      <c r="AJ852" s="165"/>
      <c r="AK852" s="165"/>
    </row>
    <row r="853" ht="15.75" customHeight="1">
      <c r="AI853" s="165"/>
      <c r="AJ853" s="165"/>
      <c r="AK853" s="165"/>
    </row>
    <row r="854" ht="15.75" customHeight="1">
      <c r="AI854" s="165"/>
      <c r="AJ854" s="165"/>
      <c r="AK854" s="165"/>
    </row>
    <row r="855" ht="15.75" customHeight="1">
      <c r="AI855" s="165"/>
      <c r="AJ855" s="165"/>
      <c r="AK855" s="165"/>
    </row>
    <row r="856" ht="15.75" customHeight="1">
      <c r="AI856" s="165"/>
      <c r="AJ856" s="165"/>
      <c r="AK856" s="165"/>
    </row>
    <row r="857" ht="15.75" customHeight="1">
      <c r="AI857" s="165"/>
      <c r="AJ857" s="165"/>
      <c r="AK857" s="165"/>
    </row>
    <row r="858" ht="15.75" customHeight="1">
      <c r="AI858" s="165"/>
      <c r="AJ858" s="165"/>
      <c r="AK858" s="165"/>
    </row>
    <row r="859" ht="15.75" customHeight="1">
      <c r="AI859" s="165"/>
      <c r="AJ859" s="165"/>
      <c r="AK859" s="165"/>
    </row>
    <row r="860" ht="15.75" customHeight="1">
      <c r="AI860" s="165"/>
      <c r="AJ860" s="165"/>
      <c r="AK860" s="165"/>
    </row>
    <row r="861" ht="15.75" customHeight="1">
      <c r="AI861" s="165"/>
      <c r="AJ861" s="165"/>
      <c r="AK861" s="165"/>
    </row>
    <row r="862" ht="15.75" customHeight="1">
      <c r="AI862" s="165"/>
      <c r="AJ862" s="165"/>
      <c r="AK862" s="165"/>
    </row>
    <row r="863" ht="15.75" customHeight="1">
      <c r="AI863" s="165"/>
      <c r="AJ863" s="165"/>
      <c r="AK863" s="165"/>
    </row>
    <row r="864" ht="15.75" customHeight="1">
      <c r="AI864" s="165"/>
      <c r="AJ864" s="165"/>
      <c r="AK864" s="165"/>
    </row>
    <row r="865" ht="15.75" customHeight="1">
      <c r="AI865" s="165"/>
      <c r="AJ865" s="165"/>
      <c r="AK865" s="165"/>
    </row>
    <row r="866" ht="15.75" customHeight="1">
      <c r="AI866" s="165"/>
      <c r="AJ866" s="165"/>
      <c r="AK866" s="165"/>
    </row>
    <row r="867" ht="15.75" customHeight="1">
      <c r="AI867" s="165"/>
      <c r="AJ867" s="165"/>
      <c r="AK867" s="165"/>
    </row>
    <row r="868" ht="15.75" customHeight="1">
      <c r="AI868" s="165"/>
      <c r="AJ868" s="165"/>
      <c r="AK868" s="165"/>
    </row>
    <row r="869" ht="15.75" customHeight="1">
      <c r="AI869" s="165"/>
      <c r="AJ869" s="165"/>
      <c r="AK869" s="165"/>
    </row>
    <row r="870" ht="15.75" customHeight="1">
      <c r="AI870" s="165"/>
      <c r="AJ870" s="165"/>
      <c r="AK870" s="165"/>
    </row>
    <row r="871" ht="15.75" customHeight="1">
      <c r="AI871" s="165"/>
      <c r="AJ871" s="165"/>
      <c r="AK871" s="165"/>
    </row>
    <row r="872" ht="15.75" customHeight="1">
      <c r="AI872" s="165"/>
      <c r="AJ872" s="165"/>
      <c r="AK872" s="165"/>
    </row>
    <row r="873" ht="15.75" customHeight="1">
      <c r="AI873" s="165"/>
      <c r="AJ873" s="165"/>
      <c r="AK873" s="165"/>
    </row>
    <row r="874" ht="15.75" customHeight="1">
      <c r="AI874" s="165"/>
      <c r="AJ874" s="165"/>
      <c r="AK874" s="165"/>
    </row>
    <row r="875" ht="15.75" customHeight="1">
      <c r="AI875" s="165"/>
      <c r="AJ875" s="165"/>
      <c r="AK875" s="165"/>
    </row>
    <row r="876" ht="15.75" customHeight="1">
      <c r="AI876" s="165"/>
      <c r="AJ876" s="165"/>
      <c r="AK876" s="165"/>
    </row>
    <row r="877" ht="15.75" customHeight="1">
      <c r="AI877" s="165"/>
      <c r="AJ877" s="165"/>
      <c r="AK877" s="165"/>
    </row>
    <row r="878" ht="15.75" customHeight="1">
      <c r="AI878" s="165"/>
      <c r="AJ878" s="165"/>
      <c r="AK878" s="165"/>
    </row>
    <row r="879" ht="15.75" customHeight="1">
      <c r="AI879" s="165"/>
      <c r="AJ879" s="165"/>
      <c r="AK879" s="165"/>
    </row>
    <row r="880" ht="15.75" customHeight="1">
      <c r="AI880" s="165"/>
      <c r="AJ880" s="165"/>
      <c r="AK880" s="165"/>
    </row>
    <row r="881" ht="15.75" customHeight="1">
      <c r="AI881" s="165"/>
      <c r="AJ881" s="165"/>
      <c r="AK881" s="165"/>
    </row>
    <row r="882" ht="15.75" customHeight="1">
      <c r="AI882" s="165"/>
      <c r="AJ882" s="165"/>
      <c r="AK882" s="165"/>
    </row>
    <row r="883" ht="15.75" customHeight="1">
      <c r="AI883" s="165"/>
      <c r="AJ883" s="165"/>
      <c r="AK883" s="165"/>
    </row>
    <row r="884" ht="15.75" customHeight="1">
      <c r="AI884" s="165"/>
      <c r="AJ884" s="165"/>
      <c r="AK884" s="165"/>
    </row>
    <row r="885" ht="15.75" customHeight="1">
      <c r="AI885" s="165"/>
      <c r="AJ885" s="165"/>
      <c r="AK885" s="165"/>
    </row>
    <row r="886" ht="15.75" customHeight="1">
      <c r="AI886" s="165"/>
      <c r="AJ886" s="165"/>
      <c r="AK886" s="165"/>
    </row>
    <row r="887" ht="15.75" customHeight="1">
      <c r="AI887" s="165"/>
      <c r="AJ887" s="165"/>
      <c r="AK887" s="165"/>
    </row>
    <row r="888" ht="15.75" customHeight="1">
      <c r="AI888" s="165"/>
      <c r="AJ888" s="165"/>
      <c r="AK888" s="165"/>
    </row>
    <row r="889" ht="15.75" customHeight="1">
      <c r="AI889" s="165"/>
      <c r="AJ889" s="165"/>
      <c r="AK889" s="165"/>
    </row>
    <row r="890" ht="15.75" customHeight="1">
      <c r="AI890" s="165"/>
      <c r="AJ890" s="165"/>
      <c r="AK890" s="165"/>
    </row>
    <row r="891" ht="15.75" customHeight="1">
      <c r="AI891" s="165"/>
      <c r="AJ891" s="165"/>
      <c r="AK891" s="165"/>
    </row>
    <row r="892" ht="15.75" customHeight="1">
      <c r="AI892" s="165"/>
      <c r="AJ892" s="165"/>
      <c r="AK892" s="165"/>
    </row>
    <row r="893" ht="15.75" customHeight="1">
      <c r="AI893" s="165"/>
      <c r="AJ893" s="165"/>
      <c r="AK893" s="165"/>
    </row>
    <row r="894" ht="15.75" customHeight="1">
      <c r="AI894" s="165"/>
      <c r="AJ894" s="165"/>
      <c r="AK894" s="165"/>
    </row>
    <row r="895" ht="15.75" customHeight="1">
      <c r="AI895" s="165"/>
      <c r="AJ895" s="165"/>
      <c r="AK895" s="165"/>
    </row>
    <row r="896" ht="15.75" customHeight="1">
      <c r="AI896" s="165"/>
      <c r="AJ896" s="165"/>
      <c r="AK896" s="165"/>
    </row>
    <row r="897" ht="15.75" customHeight="1">
      <c r="AI897" s="165"/>
      <c r="AJ897" s="165"/>
      <c r="AK897" s="165"/>
    </row>
    <row r="898" ht="15.75" customHeight="1">
      <c r="AI898" s="165"/>
      <c r="AJ898" s="165"/>
      <c r="AK898" s="165"/>
    </row>
    <row r="899" ht="15.75" customHeight="1">
      <c r="AI899" s="165"/>
      <c r="AJ899" s="165"/>
      <c r="AK899" s="165"/>
    </row>
    <row r="900" ht="15.75" customHeight="1">
      <c r="AI900" s="165"/>
      <c r="AJ900" s="165"/>
      <c r="AK900" s="165"/>
    </row>
    <row r="901" ht="15.75" customHeight="1">
      <c r="AI901" s="165"/>
      <c r="AJ901" s="165"/>
      <c r="AK901" s="165"/>
    </row>
    <row r="902" ht="15.75" customHeight="1">
      <c r="AI902" s="165"/>
      <c r="AJ902" s="165"/>
      <c r="AK902" s="165"/>
    </row>
    <row r="903" ht="15.75" customHeight="1">
      <c r="AI903" s="165"/>
      <c r="AJ903" s="165"/>
      <c r="AK903" s="165"/>
    </row>
    <row r="904" ht="15.75" customHeight="1">
      <c r="AI904" s="165"/>
      <c r="AJ904" s="165"/>
      <c r="AK904" s="165"/>
    </row>
    <row r="905" ht="15.75" customHeight="1">
      <c r="AI905" s="165"/>
      <c r="AJ905" s="165"/>
      <c r="AK905" s="165"/>
    </row>
    <row r="906" ht="15.75" customHeight="1">
      <c r="AI906" s="165"/>
      <c r="AJ906" s="165"/>
      <c r="AK906" s="165"/>
    </row>
    <row r="907" ht="15.75" customHeight="1">
      <c r="AI907" s="165"/>
      <c r="AJ907" s="165"/>
      <c r="AK907" s="165"/>
    </row>
    <row r="908" ht="15.75" customHeight="1">
      <c r="AI908" s="165"/>
      <c r="AJ908" s="165"/>
      <c r="AK908" s="165"/>
    </row>
    <row r="909" ht="15.75" customHeight="1">
      <c r="AI909" s="165"/>
      <c r="AJ909" s="165"/>
      <c r="AK909" s="165"/>
    </row>
    <row r="910" ht="15.75" customHeight="1">
      <c r="AI910" s="165"/>
      <c r="AJ910" s="165"/>
      <c r="AK910" s="165"/>
    </row>
    <row r="911" ht="15.75" customHeight="1">
      <c r="AI911" s="165"/>
      <c r="AJ911" s="165"/>
      <c r="AK911" s="165"/>
    </row>
    <row r="912" ht="15.75" customHeight="1">
      <c r="AI912" s="165"/>
      <c r="AJ912" s="165"/>
      <c r="AK912" s="165"/>
    </row>
    <row r="913" ht="15.75" customHeight="1">
      <c r="AI913" s="165"/>
      <c r="AJ913" s="165"/>
      <c r="AK913" s="165"/>
    </row>
    <row r="914" ht="15.75" customHeight="1">
      <c r="AI914" s="165"/>
      <c r="AJ914" s="165"/>
      <c r="AK914" s="165"/>
    </row>
    <row r="915" ht="15.75" customHeight="1">
      <c r="AI915" s="165"/>
      <c r="AJ915" s="165"/>
      <c r="AK915" s="165"/>
    </row>
    <row r="916" ht="15.75" customHeight="1">
      <c r="AI916" s="165"/>
      <c r="AJ916" s="165"/>
      <c r="AK916" s="165"/>
    </row>
    <row r="917" ht="15.75" customHeight="1">
      <c r="AI917" s="165"/>
      <c r="AJ917" s="165"/>
      <c r="AK917" s="165"/>
    </row>
    <row r="918" ht="15.75" customHeight="1">
      <c r="AI918" s="165"/>
      <c r="AJ918" s="165"/>
      <c r="AK918" s="165"/>
    </row>
    <row r="919" ht="15.75" customHeight="1">
      <c r="AI919" s="165"/>
      <c r="AJ919" s="165"/>
      <c r="AK919" s="165"/>
    </row>
    <row r="920" ht="15.75" customHeight="1">
      <c r="AI920" s="165"/>
      <c r="AJ920" s="165"/>
      <c r="AK920" s="165"/>
    </row>
    <row r="921" ht="15.75" customHeight="1">
      <c r="AI921" s="165"/>
      <c r="AJ921" s="165"/>
      <c r="AK921" s="165"/>
    </row>
    <row r="922" ht="15.75" customHeight="1">
      <c r="AI922" s="165"/>
      <c r="AJ922" s="165"/>
      <c r="AK922" s="165"/>
    </row>
    <row r="923" ht="15.75" customHeight="1">
      <c r="AI923" s="165"/>
      <c r="AJ923" s="165"/>
      <c r="AK923" s="165"/>
    </row>
    <row r="924" ht="15.75" customHeight="1">
      <c r="AI924" s="165"/>
      <c r="AJ924" s="165"/>
      <c r="AK924" s="165"/>
    </row>
    <row r="925" ht="15.75" customHeight="1">
      <c r="AI925" s="165"/>
      <c r="AJ925" s="165"/>
      <c r="AK925" s="165"/>
    </row>
    <row r="926" ht="15.75" customHeight="1">
      <c r="AI926" s="165"/>
      <c r="AJ926" s="165"/>
      <c r="AK926" s="165"/>
    </row>
    <row r="927" ht="15.75" customHeight="1">
      <c r="AI927" s="165"/>
      <c r="AJ927" s="165"/>
      <c r="AK927" s="165"/>
    </row>
    <row r="928" ht="15.75" customHeight="1">
      <c r="AI928" s="165"/>
      <c r="AJ928" s="165"/>
      <c r="AK928" s="165"/>
    </row>
    <row r="929" ht="15.75" customHeight="1">
      <c r="AI929" s="165"/>
      <c r="AJ929" s="165"/>
      <c r="AK929" s="165"/>
    </row>
    <row r="930" ht="15.75" customHeight="1">
      <c r="AI930" s="165"/>
      <c r="AJ930" s="165"/>
      <c r="AK930" s="165"/>
    </row>
    <row r="931" ht="15.75" customHeight="1">
      <c r="AI931" s="165"/>
      <c r="AJ931" s="165"/>
      <c r="AK931" s="165"/>
    </row>
    <row r="932" ht="15.75" customHeight="1">
      <c r="AI932" s="165"/>
      <c r="AJ932" s="165"/>
      <c r="AK932" s="165"/>
    </row>
    <row r="933" ht="15.75" customHeight="1">
      <c r="AI933" s="165"/>
      <c r="AJ933" s="165"/>
      <c r="AK933" s="165"/>
    </row>
    <row r="934" ht="15.75" customHeight="1">
      <c r="AI934" s="165"/>
      <c r="AJ934" s="165"/>
      <c r="AK934" s="165"/>
    </row>
    <row r="935" ht="15.75" customHeight="1">
      <c r="AI935" s="165"/>
      <c r="AJ935" s="165"/>
      <c r="AK935" s="165"/>
    </row>
    <row r="936" ht="15.75" customHeight="1">
      <c r="AI936" s="165"/>
      <c r="AJ936" s="165"/>
      <c r="AK936" s="165"/>
    </row>
    <row r="937" ht="15.75" customHeight="1">
      <c r="AI937" s="165"/>
      <c r="AJ937" s="165"/>
      <c r="AK937" s="165"/>
    </row>
    <row r="938" ht="15.75" customHeight="1">
      <c r="AI938" s="165"/>
      <c r="AJ938" s="165"/>
      <c r="AK938" s="165"/>
    </row>
    <row r="939" ht="15.75" customHeight="1">
      <c r="AI939" s="165"/>
      <c r="AJ939" s="165"/>
      <c r="AK939" s="165"/>
    </row>
    <row r="940" ht="15.75" customHeight="1">
      <c r="AI940" s="165"/>
      <c r="AJ940" s="165"/>
      <c r="AK940" s="165"/>
    </row>
    <row r="941" ht="15.75" customHeight="1">
      <c r="AI941" s="165"/>
      <c r="AJ941" s="165"/>
      <c r="AK941" s="165"/>
    </row>
    <row r="942" ht="15.75" customHeight="1">
      <c r="AI942" s="165"/>
      <c r="AJ942" s="165"/>
      <c r="AK942" s="165"/>
    </row>
    <row r="943" ht="15.75" customHeight="1">
      <c r="AI943" s="165"/>
      <c r="AJ943" s="165"/>
      <c r="AK943" s="165"/>
    </row>
    <row r="944" ht="15.75" customHeight="1">
      <c r="AI944" s="165"/>
      <c r="AJ944" s="165"/>
      <c r="AK944" s="165"/>
    </row>
    <row r="945" ht="15.75" customHeight="1">
      <c r="AI945" s="165"/>
      <c r="AJ945" s="165"/>
      <c r="AK945" s="165"/>
    </row>
    <row r="946" ht="15.75" customHeight="1">
      <c r="AI946" s="165"/>
      <c r="AJ946" s="165"/>
      <c r="AK946" s="165"/>
    </row>
    <row r="947" ht="15.75" customHeight="1">
      <c r="AI947" s="165"/>
      <c r="AJ947" s="165"/>
      <c r="AK947" s="165"/>
    </row>
    <row r="948" ht="15.75" customHeight="1">
      <c r="AI948" s="165"/>
      <c r="AJ948" s="165"/>
      <c r="AK948" s="165"/>
    </row>
    <row r="949" ht="15.75" customHeight="1">
      <c r="AI949" s="165"/>
      <c r="AJ949" s="165"/>
      <c r="AK949" s="165"/>
    </row>
    <row r="950" ht="15.75" customHeight="1">
      <c r="AI950" s="165"/>
      <c r="AJ950" s="165"/>
      <c r="AK950" s="165"/>
    </row>
    <row r="951" ht="15.75" customHeight="1">
      <c r="AI951" s="165"/>
      <c r="AJ951" s="165"/>
      <c r="AK951" s="165"/>
    </row>
    <row r="952" ht="15.75" customHeight="1">
      <c r="AI952" s="165"/>
      <c r="AJ952" s="165"/>
      <c r="AK952" s="165"/>
    </row>
    <row r="953" ht="15.75" customHeight="1">
      <c r="AI953" s="165"/>
      <c r="AJ953" s="165"/>
      <c r="AK953" s="165"/>
    </row>
    <row r="954" ht="15.75" customHeight="1">
      <c r="AI954" s="165"/>
      <c r="AJ954" s="165"/>
      <c r="AK954" s="165"/>
    </row>
    <row r="955" ht="15.75" customHeight="1">
      <c r="AI955" s="165"/>
      <c r="AJ955" s="165"/>
      <c r="AK955" s="165"/>
    </row>
    <row r="956" ht="15.75" customHeight="1">
      <c r="AI956" s="165"/>
      <c r="AJ956" s="165"/>
      <c r="AK956" s="165"/>
    </row>
    <row r="957" ht="15.75" customHeight="1">
      <c r="AI957" s="165"/>
      <c r="AJ957" s="165"/>
      <c r="AK957" s="165"/>
    </row>
    <row r="958" ht="15.75" customHeight="1">
      <c r="AI958" s="165"/>
      <c r="AJ958" s="165"/>
      <c r="AK958" s="165"/>
    </row>
    <row r="959" ht="15.75" customHeight="1">
      <c r="AI959" s="165"/>
      <c r="AJ959" s="165"/>
      <c r="AK959" s="165"/>
    </row>
    <row r="960" ht="15.75" customHeight="1">
      <c r="AI960" s="165"/>
      <c r="AJ960" s="165"/>
      <c r="AK960" s="165"/>
    </row>
    <row r="961" ht="15.75" customHeight="1">
      <c r="AI961" s="165"/>
      <c r="AJ961" s="165"/>
      <c r="AK961" s="165"/>
    </row>
    <row r="962" ht="15.75" customHeight="1">
      <c r="AI962" s="165"/>
      <c r="AJ962" s="165"/>
      <c r="AK962" s="165"/>
    </row>
    <row r="963" ht="15.75" customHeight="1">
      <c r="AI963" s="165"/>
      <c r="AJ963" s="165"/>
      <c r="AK963" s="165"/>
    </row>
    <row r="964" ht="15.75" customHeight="1">
      <c r="AI964" s="165"/>
      <c r="AJ964" s="165"/>
      <c r="AK964" s="165"/>
    </row>
    <row r="965" ht="15.75" customHeight="1">
      <c r="AI965" s="165"/>
      <c r="AJ965" s="165"/>
      <c r="AK965" s="165"/>
    </row>
    <row r="966" ht="15.75" customHeight="1">
      <c r="AI966" s="165"/>
      <c r="AJ966" s="165"/>
      <c r="AK966" s="165"/>
    </row>
    <row r="967" ht="15.75" customHeight="1">
      <c r="AI967" s="165"/>
      <c r="AJ967" s="165"/>
      <c r="AK967" s="165"/>
    </row>
    <row r="968" ht="15.75" customHeight="1">
      <c r="AI968" s="165"/>
      <c r="AJ968" s="165"/>
      <c r="AK968" s="165"/>
    </row>
    <row r="969" ht="15.75" customHeight="1">
      <c r="AI969" s="165"/>
      <c r="AJ969" s="165"/>
      <c r="AK969" s="165"/>
    </row>
    <row r="970" ht="15.75" customHeight="1">
      <c r="AI970" s="165"/>
      <c r="AJ970" s="165"/>
      <c r="AK970" s="165"/>
    </row>
    <row r="971" ht="15.75" customHeight="1">
      <c r="AI971" s="165"/>
      <c r="AJ971" s="165"/>
      <c r="AK971" s="165"/>
    </row>
    <row r="972" ht="15.75" customHeight="1">
      <c r="AI972" s="165"/>
      <c r="AJ972" s="165"/>
      <c r="AK972" s="165"/>
    </row>
    <row r="973" ht="15.75" customHeight="1">
      <c r="AI973" s="165"/>
      <c r="AJ973" s="165"/>
      <c r="AK973" s="165"/>
    </row>
    <row r="974" ht="15.75" customHeight="1">
      <c r="AI974" s="165"/>
      <c r="AJ974" s="165"/>
      <c r="AK974" s="165"/>
    </row>
    <row r="975" ht="15.75" customHeight="1">
      <c r="AI975" s="165"/>
      <c r="AJ975" s="165"/>
      <c r="AK975" s="165"/>
    </row>
    <row r="976" ht="15.75" customHeight="1">
      <c r="AI976" s="165"/>
      <c r="AJ976" s="165"/>
      <c r="AK976" s="165"/>
    </row>
    <row r="977" ht="15.75" customHeight="1">
      <c r="AI977" s="165"/>
      <c r="AJ977" s="165"/>
      <c r="AK977" s="165"/>
    </row>
    <row r="978" ht="15.75" customHeight="1">
      <c r="AI978" s="165"/>
      <c r="AJ978" s="165"/>
      <c r="AK978" s="165"/>
    </row>
    <row r="979" ht="15.75" customHeight="1">
      <c r="AI979" s="165"/>
      <c r="AJ979" s="165"/>
      <c r="AK979" s="165"/>
    </row>
    <row r="980" ht="15.75" customHeight="1">
      <c r="AI980" s="165"/>
      <c r="AJ980" s="165"/>
      <c r="AK980" s="165"/>
    </row>
    <row r="981" ht="15.75" customHeight="1">
      <c r="AI981" s="165"/>
      <c r="AJ981" s="165"/>
      <c r="AK981" s="165"/>
    </row>
    <row r="982" ht="15.75" customHeight="1">
      <c r="AI982" s="165"/>
      <c r="AJ982" s="165"/>
      <c r="AK982" s="165"/>
    </row>
    <row r="983" ht="15.75" customHeight="1">
      <c r="AI983" s="165"/>
      <c r="AJ983" s="165"/>
      <c r="AK983" s="165"/>
    </row>
    <row r="984" ht="15.75" customHeight="1">
      <c r="AI984" s="165"/>
      <c r="AJ984" s="165"/>
      <c r="AK984" s="165"/>
    </row>
    <row r="985" ht="15.75" customHeight="1">
      <c r="AI985" s="165"/>
      <c r="AJ985" s="165"/>
      <c r="AK985" s="165"/>
    </row>
    <row r="986" ht="15.75" customHeight="1">
      <c r="AI986" s="165"/>
      <c r="AJ986" s="165"/>
      <c r="AK986" s="165"/>
    </row>
    <row r="987" ht="15.75" customHeight="1">
      <c r="AI987" s="165"/>
      <c r="AJ987" s="165"/>
      <c r="AK987" s="165"/>
    </row>
    <row r="988" ht="15.75" customHeight="1">
      <c r="AI988" s="165"/>
      <c r="AJ988" s="165"/>
      <c r="AK988" s="165"/>
    </row>
    <row r="989" ht="15.75" customHeight="1">
      <c r="AI989" s="165"/>
      <c r="AJ989" s="165"/>
      <c r="AK989" s="165"/>
    </row>
    <row r="990" ht="15.75" customHeight="1">
      <c r="AI990" s="165"/>
      <c r="AJ990" s="165"/>
      <c r="AK990" s="165"/>
    </row>
    <row r="991" ht="15.75" customHeight="1">
      <c r="AI991" s="165"/>
      <c r="AJ991" s="165"/>
      <c r="AK991" s="165"/>
    </row>
    <row r="992" ht="15.75" customHeight="1">
      <c r="AI992" s="165"/>
      <c r="AJ992" s="165"/>
      <c r="AK992" s="165"/>
    </row>
    <row r="993" ht="15.75" customHeight="1">
      <c r="AI993" s="165"/>
      <c r="AJ993" s="165"/>
      <c r="AK993" s="165"/>
    </row>
    <row r="994" ht="15.75" customHeight="1">
      <c r="AI994" s="165"/>
      <c r="AJ994" s="165"/>
      <c r="AK994" s="165"/>
    </row>
    <row r="995" ht="15.75" customHeight="1">
      <c r="AI995" s="165"/>
      <c r="AJ995" s="165"/>
      <c r="AK995" s="165"/>
    </row>
    <row r="996" ht="15.75" customHeight="1">
      <c r="AI996" s="165"/>
      <c r="AJ996" s="165"/>
      <c r="AK996" s="165"/>
    </row>
    <row r="997" ht="15.75" customHeight="1">
      <c r="AI997" s="165"/>
      <c r="AJ997" s="165"/>
      <c r="AK997" s="165"/>
    </row>
    <row r="998" ht="15.75" customHeight="1">
      <c r="AI998" s="165"/>
      <c r="AJ998" s="165"/>
      <c r="AK998" s="165"/>
    </row>
    <row r="999" ht="15.75" customHeight="1">
      <c r="AI999" s="165"/>
      <c r="AJ999" s="165"/>
      <c r="AK999" s="165"/>
    </row>
    <row r="1000" ht="15.75" customHeight="1">
      <c r="AI1000" s="165"/>
      <c r="AJ1000" s="165"/>
      <c r="AK1000" s="165"/>
    </row>
    <row r="1001" ht="15.75" customHeight="1">
      <c r="AI1001" s="165"/>
      <c r="AJ1001" s="165"/>
      <c r="AK1001" s="165"/>
    </row>
    <row r="1002" ht="15.75" customHeight="1">
      <c r="AI1002" s="165"/>
      <c r="AJ1002" s="165"/>
      <c r="AK1002" s="165"/>
    </row>
    <row r="1003" ht="15.75" customHeight="1">
      <c r="AI1003" s="165"/>
      <c r="AJ1003" s="165"/>
      <c r="AK1003" s="165"/>
    </row>
    <row r="1004" ht="15.75" customHeight="1">
      <c r="AI1004" s="165"/>
      <c r="AJ1004" s="165"/>
      <c r="AK1004" s="165"/>
    </row>
    <row r="1005" ht="15.75" customHeight="1">
      <c r="AI1005" s="165"/>
      <c r="AJ1005" s="165"/>
      <c r="AK1005" s="165"/>
    </row>
    <row r="1006" ht="15.75" customHeight="1">
      <c r="AI1006" s="165"/>
      <c r="AJ1006" s="165"/>
      <c r="AK1006" s="165"/>
    </row>
    <row r="1007" ht="15.75" customHeight="1">
      <c r="AI1007" s="165"/>
      <c r="AJ1007" s="165"/>
      <c r="AK1007" s="165"/>
    </row>
    <row r="1008" ht="15.75" customHeight="1">
      <c r="AI1008" s="165"/>
      <c r="AJ1008" s="165"/>
      <c r="AK1008" s="165"/>
    </row>
    <row r="1009" ht="15.75" customHeight="1">
      <c r="AI1009" s="165"/>
      <c r="AJ1009" s="165"/>
      <c r="AK1009" s="165"/>
    </row>
    <row r="1010" ht="15.75" customHeight="1">
      <c r="AI1010" s="165"/>
      <c r="AJ1010" s="165"/>
      <c r="AK1010" s="165"/>
    </row>
    <row r="1011" ht="15.75" customHeight="1">
      <c r="AI1011" s="165"/>
      <c r="AJ1011" s="165"/>
      <c r="AK1011" s="165"/>
    </row>
    <row r="1012" ht="15.75" customHeight="1">
      <c r="AI1012" s="165"/>
      <c r="AJ1012" s="165"/>
      <c r="AK1012" s="165"/>
    </row>
    <row r="1013" ht="15.75" customHeight="1">
      <c r="AI1013" s="165"/>
      <c r="AJ1013" s="165"/>
      <c r="AK1013" s="165"/>
    </row>
    <row r="1014" ht="15.75" customHeight="1">
      <c r="AI1014" s="165"/>
      <c r="AJ1014" s="165"/>
      <c r="AK1014" s="165"/>
    </row>
    <row r="1015" ht="15.75" customHeight="1">
      <c r="AI1015" s="165"/>
      <c r="AJ1015" s="165"/>
      <c r="AK1015" s="165"/>
    </row>
    <row r="1016" ht="15.75" customHeight="1">
      <c r="AI1016" s="165"/>
      <c r="AJ1016" s="165"/>
      <c r="AK1016" s="165"/>
    </row>
    <row r="1017" ht="15.75" customHeight="1">
      <c r="AI1017" s="165"/>
      <c r="AJ1017" s="165"/>
      <c r="AK1017" s="165"/>
    </row>
    <row r="1018" ht="15.75" customHeight="1">
      <c r="AI1018" s="165"/>
      <c r="AJ1018" s="165"/>
      <c r="AK1018" s="165"/>
    </row>
    <row r="1019" ht="15.75" customHeight="1">
      <c r="AI1019" s="165"/>
      <c r="AJ1019" s="165"/>
      <c r="AK1019" s="165"/>
    </row>
    <row r="1020" ht="15.75" customHeight="1">
      <c r="AI1020" s="165"/>
      <c r="AJ1020" s="165"/>
      <c r="AK1020" s="165"/>
    </row>
    <row r="1021" ht="15.75" customHeight="1">
      <c r="AI1021" s="165"/>
      <c r="AJ1021" s="165"/>
      <c r="AK1021" s="165"/>
    </row>
    <row r="1022" ht="15.75" customHeight="1">
      <c r="AI1022" s="165"/>
      <c r="AJ1022" s="165"/>
      <c r="AK1022" s="165"/>
    </row>
    <row r="1023" ht="15.75" customHeight="1">
      <c r="AI1023" s="165"/>
      <c r="AJ1023" s="165"/>
      <c r="AK1023" s="165"/>
    </row>
    <row r="1024" ht="15.75" customHeight="1">
      <c r="AI1024" s="165"/>
      <c r="AJ1024" s="165"/>
      <c r="AK1024" s="165"/>
    </row>
    <row r="1025" ht="15.75" customHeight="1">
      <c r="AI1025" s="165"/>
      <c r="AJ1025" s="165"/>
      <c r="AK1025" s="165"/>
    </row>
  </sheetData>
  <mergeCells count="45">
    <mergeCell ref="N1:Y1"/>
    <mergeCell ref="T2:X2"/>
    <mergeCell ref="A17:L17"/>
    <mergeCell ref="N20:Y20"/>
    <mergeCell ref="N23:U23"/>
    <mergeCell ref="AA23:AH23"/>
    <mergeCell ref="AA25:AH25"/>
    <mergeCell ref="N25:U25"/>
    <mergeCell ref="N43:U43"/>
    <mergeCell ref="AA43:AH43"/>
    <mergeCell ref="N47:X47"/>
    <mergeCell ref="AA47:AH47"/>
    <mergeCell ref="T48:X48"/>
    <mergeCell ref="AA62:AH62"/>
    <mergeCell ref="N62:X62"/>
    <mergeCell ref="N64:X64"/>
    <mergeCell ref="AA64:AH64"/>
    <mergeCell ref="T65:X65"/>
    <mergeCell ref="AA93:AH93"/>
    <mergeCell ref="N106:W106"/>
    <mergeCell ref="X111:AE111"/>
    <mergeCell ref="N111:U111"/>
    <mergeCell ref="N129:U129"/>
    <mergeCell ref="X129:AE129"/>
    <mergeCell ref="O133:Q133"/>
    <mergeCell ref="R133:T133"/>
    <mergeCell ref="N145:Q145"/>
    <mergeCell ref="P146:Q146"/>
    <mergeCell ref="X145:AA145"/>
    <mergeCell ref="Z146:AA146"/>
    <mergeCell ref="R160:R162"/>
    <mergeCell ref="AB160:AB162"/>
    <mergeCell ref="R163:R165"/>
    <mergeCell ref="AB163:AB165"/>
    <mergeCell ref="AB166:AB168"/>
    <mergeCell ref="AB169:AB171"/>
    <mergeCell ref="P212:P213"/>
    <mergeCell ref="N215:R215"/>
    <mergeCell ref="R166:R168"/>
    <mergeCell ref="R169:R171"/>
    <mergeCell ref="N182:Q182"/>
    <mergeCell ref="N206:R206"/>
    <mergeCell ref="N207:N208"/>
    <mergeCell ref="O207:Q207"/>
    <mergeCell ref="P210:P21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2.63" defaultRowHeight="15.0"/>
  <sheetData>
    <row r="1">
      <c r="A1" s="128" t="s">
        <v>248</v>
      </c>
      <c r="K1" s="128" t="s">
        <v>249</v>
      </c>
    </row>
    <row r="3">
      <c r="A3" s="129" t="s">
        <v>250</v>
      </c>
      <c r="B3" s="130"/>
      <c r="C3" s="130"/>
      <c r="D3" s="130"/>
      <c r="E3" s="130"/>
      <c r="F3" s="130"/>
      <c r="G3" s="130"/>
      <c r="H3" s="131"/>
      <c r="K3" s="132" t="s">
        <v>251</v>
      </c>
      <c r="L3" s="6"/>
      <c r="M3" s="6"/>
      <c r="N3" s="6"/>
      <c r="O3" s="6"/>
      <c r="P3" s="6"/>
      <c r="Q3" s="6"/>
      <c r="R3" s="7"/>
    </row>
    <row r="4" ht="57.75" customHeight="1">
      <c r="A4" s="221" t="s">
        <v>422</v>
      </c>
      <c r="B4" s="13" t="s">
        <v>4</v>
      </c>
      <c r="C4" s="14" t="s">
        <v>5</v>
      </c>
      <c r="D4" s="13" t="s">
        <v>6</v>
      </c>
      <c r="E4" s="13" t="s">
        <v>7</v>
      </c>
      <c r="F4" s="15" t="s">
        <v>9</v>
      </c>
      <c r="G4" s="133" t="s">
        <v>252</v>
      </c>
      <c r="H4" s="13" t="s">
        <v>14</v>
      </c>
      <c r="K4" s="221" t="s">
        <v>423</v>
      </c>
      <c r="L4" s="13" t="s">
        <v>4</v>
      </c>
      <c r="M4" s="14" t="s">
        <v>5</v>
      </c>
      <c r="N4" s="13" t="s">
        <v>6</v>
      </c>
      <c r="O4" s="13" t="s">
        <v>7</v>
      </c>
      <c r="P4" s="15" t="s">
        <v>9</v>
      </c>
      <c r="Q4" s="133" t="s">
        <v>252</v>
      </c>
      <c r="R4" s="13" t="s">
        <v>14</v>
      </c>
    </row>
    <row r="5">
      <c r="A5" s="101" t="s">
        <v>253</v>
      </c>
      <c r="B5" s="9"/>
      <c r="C5" s="9"/>
      <c r="D5" s="9"/>
      <c r="E5" s="9"/>
      <c r="F5" s="17"/>
      <c r="G5" s="9"/>
      <c r="H5" s="9"/>
      <c r="K5" s="101" t="s">
        <v>230</v>
      </c>
      <c r="L5" s="9"/>
      <c r="M5" s="9"/>
      <c r="N5" s="9"/>
      <c r="O5" s="9"/>
      <c r="P5" s="17"/>
      <c r="Q5" s="9"/>
      <c r="R5" s="9"/>
    </row>
    <row r="6">
      <c r="B6" s="19"/>
      <c r="C6" s="20"/>
      <c r="D6" s="102">
        <v>0.95</v>
      </c>
      <c r="E6" s="103">
        <v>0.013</v>
      </c>
      <c r="F6" s="102">
        <v>0.025</v>
      </c>
      <c r="G6" s="103">
        <v>0.007</v>
      </c>
      <c r="H6" s="103">
        <v>0.007</v>
      </c>
      <c r="K6" s="62"/>
      <c r="L6" s="20"/>
      <c r="M6" s="20"/>
      <c r="N6" s="134">
        <v>0.9482435496983441</v>
      </c>
      <c r="O6" s="134">
        <v>0.009088186213683624</v>
      </c>
      <c r="P6" s="134">
        <v>0.02858243121817637</v>
      </c>
      <c r="Q6" s="134">
        <v>0.007393778614522271</v>
      </c>
      <c r="R6" s="134">
        <v>0.00669205425527363</v>
      </c>
    </row>
    <row r="7">
      <c r="A7" s="105" t="s">
        <v>231</v>
      </c>
      <c r="B7" s="25"/>
      <c r="C7" s="25"/>
      <c r="D7" s="25"/>
      <c r="E7" s="25"/>
      <c r="F7" s="25"/>
      <c r="G7" s="25"/>
      <c r="H7" s="25"/>
      <c r="K7" s="105" t="s">
        <v>231</v>
      </c>
      <c r="L7" s="25"/>
      <c r="M7" s="25"/>
      <c r="N7" s="25"/>
      <c r="O7" s="25"/>
      <c r="P7" s="25"/>
      <c r="Q7" s="25"/>
      <c r="R7" s="25"/>
    </row>
    <row r="8">
      <c r="A8" s="27" t="s">
        <v>17</v>
      </c>
      <c r="B8" s="21">
        <v>0.6738415166414241</v>
      </c>
      <c r="C8" s="50"/>
      <c r="D8" s="21">
        <v>0.6399984283525205</v>
      </c>
      <c r="E8" s="21">
        <v>0.6724035608308605</v>
      </c>
      <c r="F8" s="21">
        <v>0.6479638009049774</v>
      </c>
      <c r="G8" s="21">
        <v>0.6374722838137472</v>
      </c>
      <c r="H8" s="21">
        <v>0.5630733944954128</v>
      </c>
      <c r="K8" s="20" t="s">
        <v>17</v>
      </c>
      <c r="L8" s="134">
        <v>0.641025202173634</v>
      </c>
      <c r="M8" s="135"/>
      <c r="N8" s="134">
        <v>0.6402032362576372</v>
      </c>
      <c r="O8" s="134">
        <v>0.608286252354049</v>
      </c>
      <c r="P8" s="134">
        <v>0.6805389221556887</v>
      </c>
      <c r="Q8" s="134">
        <v>0.6805555555555556</v>
      </c>
      <c r="R8" s="134">
        <v>0.5895140664961637</v>
      </c>
    </row>
    <row r="9">
      <c r="A9" s="27" t="s">
        <v>18</v>
      </c>
      <c r="B9" s="21">
        <v>0.2846463184439653</v>
      </c>
      <c r="C9" s="50"/>
      <c r="D9" s="21">
        <v>0.31777926211150836</v>
      </c>
      <c r="E9" s="21">
        <v>0.2741839762611276</v>
      </c>
      <c r="F9" s="21">
        <v>0.3248868778280543</v>
      </c>
      <c r="G9" s="21">
        <v>0.35698447893569846</v>
      </c>
      <c r="H9" s="21">
        <v>0.32224770642201833</v>
      </c>
      <c r="K9" s="20" t="s">
        <v>18</v>
      </c>
      <c r="L9" s="134">
        <v>0.31291771854007105</v>
      </c>
      <c r="M9" s="135"/>
      <c r="N9" s="134">
        <v>0.31284124649164763</v>
      </c>
      <c r="O9" s="134">
        <v>0.2796610169491525</v>
      </c>
      <c r="P9" s="134">
        <v>0.3077844311377245</v>
      </c>
      <c r="Q9" s="134">
        <v>0.36689814814814814</v>
      </c>
      <c r="R9" s="134">
        <v>0.3312020460358056</v>
      </c>
    </row>
    <row r="10">
      <c r="A10" s="27" t="s">
        <v>19</v>
      </c>
      <c r="B10" s="21">
        <v>0.6044556191385704</v>
      </c>
      <c r="C10" s="50"/>
      <c r="D10" s="21">
        <v>0.5885819810616478</v>
      </c>
      <c r="E10" s="21">
        <v>0.627299703264095</v>
      </c>
      <c r="F10" s="21">
        <v>0.6123680241327301</v>
      </c>
      <c r="G10" s="21">
        <v>0.5620842572062085</v>
      </c>
      <c r="H10" s="21">
        <v>0.6227064220183486</v>
      </c>
      <c r="K10" s="20" t="s">
        <v>19</v>
      </c>
      <c r="L10" s="134">
        <v>0.5919729579393265</v>
      </c>
      <c r="M10" s="135"/>
      <c r="N10" s="134">
        <v>0.591370581280966</v>
      </c>
      <c r="O10" s="134">
        <v>0.6120527306967984</v>
      </c>
      <c r="P10" s="134">
        <v>0.6119760479041916</v>
      </c>
      <c r="Q10" s="134">
        <v>0.5625</v>
      </c>
      <c r="R10" s="134">
        <v>0.5971867007672634</v>
      </c>
    </row>
    <row r="11">
      <c r="A11" s="27" t="s">
        <v>20</v>
      </c>
      <c r="B11" s="21">
        <v>0.11089806241746436</v>
      </c>
      <c r="C11" s="50"/>
      <c r="D11" s="21">
        <v>0.09363875682684374</v>
      </c>
      <c r="E11" s="21">
        <v>0.09851632047477744</v>
      </c>
      <c r="F11" s="21">
        <v>0.06274509803921569</v>
      </c>
      <c r="G11" s="21">
        <v>0.08093126385809313</v>
      </c>
      <c r="H11" s="21">
        <v>0.05504587155963303</v>
      </c>
      <c r="K11" s="20" t="s">
        <v>20</v>
      </c>
      <c r="L11" s="134">
        <v>0.09510932352060246</v>
      </c>
      <c r="M11" s="135"/>
      <c r="N11" s="134">
        <v>0.09578817222738635</v>
      </c>
      <c r="O11" s="134">
        <v>0.10828625235404897</v>
      </c>
      <c r="P11" s="134">
        <v>0.08023952095808383</v>
      </c>
      <c r="Q11" s="134">
        <v>0.07060185185185185</v>
      </c>
      <c r="R11" s="134">
        <v>0.07161125319693094</v>
      </c>
    </row>
    <row r="12">
      <c r="A12" s="105" t="s">
        <v>233</v>
      </c>
      <c r="B12" s="30"/>
      <c r="C12" s="30"/>
      <c r="D12" s="31"/>
      <c r="E12" s="31"/>
      <c r="F12" s="31"/>
      <c r="G12" s="31"/>
      <c r="H12" s="31"/>
      <c r="K12" s="105" t="s">
        <v>233</v>
      </c>
      <c r="L12" s="31"/>
      <c r="M12" s="31"/>
      <c r="N12" s="31"/>
      <c r="O12" s="31"/>
      <c r="P12" s="31"/>
      <c r="Q12" s="31"/>
      <c r="R12" s="31"/>
    </row>
    <row r="13">
      <c r="A13" s="20"/>
      <c r="B13" s="21">
        <v>0.5760820096543389</v>
      </c>
      <c r="C13" s="112"/>
      <c r="D13" s="21">
        <v>0.9356852384282643</v>
      </c>
      <c r="E13" s="136">
        <v>0.01586499857538788</v>
      </c>
      <c r="F13" s="136">
        <v>0.0335301888258606</v>
      </c>
      <c r="G13" s="22">
        <v>0.007148962623358459</v>
      </c>
      <c r="H13" s="22">
        <v>0.007770611547128759</v>
      </c>
      <c r="K13" s="20"/>
      <c r="L13" s="134">
        <v>0.38343245903042233</v>
      </c>
      <c r="M13" s="50"/>
      <c r="N13" s="134">
        <v>0.9271079766102754</v>
      </c>
      <c r="O13" s="134">
        <v>0.013078605543900371</v>
      </c>
      <c r="P13" s="134">
        <v>0.04258358255590769</v>
      </c>
      <c r="Q13" s="134">
        <v>0.008213185734053476</v>
      </c>
      <c r="R13" s="134">
        <v>0.009016649555863053</v>
      </c>
    </row>
    <row r="14">
      <c r="A14" s="116" t="s">
        <v>234</v>
      </c>
      <c r="B14" s="117"/>
      <c r="C14" s="117"/>
      <c r="D14" s="118"/>
      <c r="E14" s="118"/>
      <c r="F14" s="118"/>
      <c r="G14" s="118"/>
      <c r="H14" s="118"/>
      <c r="K14" s="116" t="s">
        <v>234</v>
      </c>
      <c r="L14" s="25"/>
      <c r="M14" s="25"/>
      <c r="N14" s="118"/>
      <c r="O14" s="118"/>
      <c r="P14" s="118"/>
      <c r="Q14" s="118"/>
      <c r="R14" s="118"/>
    </row>
    <row r="15">
      <c r="A15" s="20"/>
      <c r="C15" s="39"/>
      <c r="D15" s="21">
        <v>0.567741935483871</v>
      </c>
      <c r="E15" s="21">
        <v>0.7270029673590505</v>
      </c>
      <c r="F15" s="21">
        <v>0.7809954751131222</v>
      </c>
      <c r="G15" s="21">
        <v>0.6119733924611973</v>
      </c>
      <c r="H15" s="21">
        <v>0.6880733944954128</v>
      </c>
      <c r="K15" s="20"/>
      <c r="L15" s="62"/>
      <c r="M15" s="33"/>
      <c r="N15" s="134">
        <v>0.37488606315485484</v>
      </c>
      <c r="O15" s="134">
        <v>0.551789077212806</v>
      </c>
      <c r="P15" s="134">
        <v>0.5712574850299401</v>
      </c>
      <c r="Q15" s="134">
        <v>0.42592592592592593</v>
      </c>
      <c r="R15" s="134">
        <v>0.5166240409207161</v>
      </c>
    </row>
    <row r="16">
      <c r="A16" s="105" t="s">
        <v>237</v>
      </c>
      <c r="B16" s="30"/>
      <c r="C16" s="30"/>
      <c r="D16" s="31"/>
      <c r="E16" s="31"/>
      <c r="F16" s="31"/>
      <c r="G16" s="31"/>
      <c r="H16" s="31"/>
      <c r="K16" s="105" t="s">
        <v>237</v>
      </c>
      <c r="L16" s="31"/>
      <c r="M16" s="31"/>
      <c r="N16" s="31"/>
      <c r="O16" s="31"/>
      <c r="P16" s="31"/>
      <c r="Q16" s="31"/>
      <c r="R16" s="31"/>
    </row>
    <row r="17">
      <c r="A17" s="27" t="s">
        <v>17</v>
      </c>
      <c r="B17" s="21">
        <v>0.6119097572978993</v>
      </c>
      <c r="C17" s="21">
        <v>0.5231351794235858</v>
      </c>
      <c r="D17" s="21">
        <v>0.5414216077502056</v>
      </c>
      <c r="E17" s="21">
        <v>0.7131509267431597</v>
      </c>
      <c r="F17" s="21">
        <v>0.7830540037243948</v>
      </c>
      <c r="G17" s="21">
        <v>0.5826086956521739</v>
      </c>
      <c r="H17" s="21">
        <v>0.6680244399185336</v>
      </c>
      <c r="K17" s="20" t="s">
        <v>17</v>
      </c>
      <c r="L17" s="134">
        <v>0.6052983975360443</v>
      </c>
      <c r="M17" s="134">
        <v>0.36206229057364464</v>
      </c>
      <c r="N17" s="134">
        <v>0.353106189825061</v>
      </c>
      <c r="O17" s="134">
        <v>0.5294117647058824</v>
      </c>
      <c r="P17" s="134">
        <v>0.5525736911570611</v>
      </c>
      <c r="Q17" s="134">
        <v>0.4302721088435374</v>
      </c>
      <c r="R17" s="134">
        <v>0.4793926247288503</v>
      </c>
    </row>
    <row r="18">
      <c r="A18" s="27" t="s">
        <v>18</v>
      </c>
      <c r="B18" s="21">
        <v>0.4842127075400834</v>
      </c>
      <c r="C18" s="21">
        <v>0.9799748374921368</v>
      </c>
      <c r="D18" s="21">
        <v>0.8751452805460076</v>
      </c>
      <c r="E18" s="21">
        <v>0.9523809523809523</v>
      </c>
      <c r="F18" s="21">
        <v>0.9442896935933147</v>
      </c>
      <c r="G18" s="21">
        <v>0.8850931677018633</v>
      </c>
      <c r="H18" s="21">
        <v>0.9110320284697508</v>
      </c>
      <c r="K18" s="20" t="s">
        <v>18</v>
      </c>
      <c r="L18" s="134">
        <v>0.561442663928938</v>
      </c>
      <c r="M18" s="134">
        <v>0.6879614942843079</v>
      </c>
      <c r="N18" s="134">
        <v>0.6808596567142651</v>
      </c>
      <c r="O18" s="134">
        <v>0.8888888888888888</v>
      </c>
      <c r="P18" s="134">
        <v>0.8443579766536965</v>
      </c>
      <c r="Q18" s="134">
        <v>0.7066246056782335</v>
      </c>
      <c r="R18" s="134">
        <v>0.7644787644787645</v>
      </c>
    </row>
    <row r="19">
      <c r="A19" s="27" t="s">
        <v>19</v>
      </c>
      <c r="B19" s="21">
        <v>0.4933431761079597</v>
      </c>
      <c r="C19" s="21">
        <v>0.4701852697581989</v>
      </c>
      <c r="D19" s="21">
        <v>0.47060080106809077</v>
      </c>
      <c r="E19" s="21">
        <v>0.7142857142857143</v>
      </c>
      <c r="F19" s="21">
        <v>0.7394088669950739</v>
      </c>
      <c r="G19" s="21">
        <v>0.4990138067061144</v>
      </c>
      <c r="H19" s="21">
        <v>0.6187845303867403</v>
      </c>
      <c r="K19" s="20" t="s">
        <v>19</v>
      </c>
      <c r="L19" s="134">
        <v>0.4238941213230371</v>
      </c>
      <c r="M19" s="134">
        <v>0.27456451029996387</v>
      </c>
      <c r="N19" s="134">
        <v>0.264757050421194</v>
      </c>
      <c r="O19" s="134">
        <v>0.47846153846153844</v>
      </c>
      <c r="P19" s="134">
        <v>0.4843444227005871</v>
      </c>
      <c r="Q19" s="134">
        <v>0.29012345679012347</v>
      </c>
      <c r="R19" s="134">
        <v>0.43254817987152033</v>
      </c>
    </row>
    <row r="20">
      <c r="A20" s="27" t="s">
        <v>20</v>
      </c>
      <c r="B20" s="21">
        <v>0.022444116351956898</v>
      </c>
      <c r="C20" s="21">
        <v>0.11659041980624327</v>
      </c>
      <c r="D20" s="21">
        <v>0.13511245384357168</v>
      </c>
      <c r="E20" s="21">
        <v>0.18072289156626506</v>
      </c>
      <c r="F20" s="21">
        <v>0.34134615384615385</v>
      </c>
      <c r="G20" s="21">
        <v>0.1917808219178082</v>
      </c>
      <c r="H20" s="21">
        <v>0.16666666666666666</v>
      </c>
      <c r="K20" s="20" t="s">
        <v>20</v>
      </c>
      <c r="L20" s="134">
        <v>0.014663214748024818</v>
      </c>
      <c r="M20" s="134">
        <v>0.059114630196149</v>
      </c>
      <c r="N20" s="134">
        <v>0.05549274543056341</v>
      </c>
      <c r="O20" s="134">
        <v>0.09565217391304348</v>
      </c>
      <c r="P20" s="134">
        <v>0.1865671641791045</v>
      </c>
      <c r="Q20" s="134">
        <v>0.04918032786885246</v>
      </c>
      <c r="R20" s="134">
        <v>0.07142857142857142</v>
      </c>
    </row>
    <row r="21">
      <c r="A21" s="137" t="s">
        <v>254</v>
      </c>
      <c r="B21" s="6"/>
      <c r="C21" s="6"/>
      <c r="D21" s="6"/>
      <c r="E21" s="6"/>
      <c r="F21" s="6"/>
      <c r="G21" s="6"/>
      <c r="H21" s="6"/>
      <c r="K21" s="137" t="s">
        <v>254</v>
      </c>
      <c r="L21" s="6"/>
      <c r="M21" s="6"/>
      <c r="N21" s="6"/>
      <c r="O21" s="6"/>
      <c r="P21" s="6"/>
      <c r="Q21" s="6"/>
      <c r="R21" s="7"/>
    </row>
    <row r="25">
      <c r="A25" s="222" t="s">
        <v>424</v>
      </c>
      <c r="B25" s="6"/>
      <c r="C25" s="6"/>
      <c r="D25" s="6"/>
      <c r="E25" s="6"/>
      <c r="F25" s="6"/>
      <c r="G25" s="6"/>
      <c r="H25" s="6"/>
      <c r="K25" s="222" t="s">
        <v>425</v>
      </c>
      <c r="L25" s="6"/>
      <c r="M25" s="6"/>
      <c r="N25" s="6"/>
      <c r="O25" s="6"/>
      <c r="P25" s="6"/>
      <c r="Q25" s="6"/>
      <c r="R25" s="6"/>
    </row>
    <row r="26" ht="67.5" customHeight="1">
      <c r="A26" s="48"/>
      <c r="B26" s="15" t="s">
        <v>26</v>
      </c>
      <c r="C26" s="13" t="s">
        <v>27</v>
      </c>
      <c r="D26" s="13" t="s">
        <v>6</v>
      </c>
      <c r="E26" s="13" t="s">
        <v>7</v>
      </c>
      <c r="F26" s="15" t="s">
        <v>9</v>
      </c>
      <c r="G26" s="140"/>
      <c r="H26" s="13" t="s">
        <v>14</v>
      </c>
      <c r="K26" s="48"/>
      <c r="L26" s="15" t="s">
        <v>26</v>
      </c>
      <c r="M26" s="13" t="s">
        <v>27</v>
      </c>
      <c r="N26" s="13" t="s">
        <v>6</v>
      </c>
      <c r="O26" s="13" t="s">
        <v>7</v>
      </c>
      <c r="P26" s="15" t="s">
        <v>9</v>
      </c>
      <c r="Q26" s="140"/>
      <c r="R26" s="13" t="s">
        <v>14</v>
      </c>
    </row>
    <row r="27">
      <c r="A27" s="24" t="s">
        <v>28</v>
      </c>
      <c r="B27" s="26"/>
      <c r="C27" s="25"/>
      <c r="D27" s="25"/>
      <c r="E27" s="25"/>
      <c r="F27" s="25"/>
      <c r="G27" s="26"/>
      <c r="H27" s="25"/>
      <c r="K27" s="24" t="s">
        <v>28</v>
      </c>
      <c r="L27" s="26"/>
      <c r="M27" s="25"/>
      <c r="N27" s="25"/>
      <c r="O27" s="25"/>
      <c r="P27" s="25"/>
      <c r="Q27" s="26"/>
      <c r="R27" s="25"/>
    </row>
    <row r="28">
      <c r="A28" s="20" t="s">
        <v>17</v>
      </c>
      <c r="B28" s="28"/>
      <c r="C28" s="50" t="s">
        <v>241</v>
      </c>
      <c r="D28" s="50" t="s">
        <v>241</v>
      </c>
      <c r="E28" s="50" t="s">
        <v>32</v>
      </c>
      <c r="F28" s="50" t="s">
        <v>242</v>
      </c>
      <c r="G28" s="28"/>
      <c r="H28" s="50" t="s">
        <v>247</v>
      </c>
      <c r="K28" s="20" t="s">
        <v>17</v>
      </c>
      <c r="L28" s="28"/>
      <c r="M28" s="50"/>
      <c r="N28" s="50"/>
      <c r="O28" s="50"/>
      <c r="P28" s="50"/>
      <c r="Q28" s="28"/>
      <c r="R28" s="50"/>
    </row>
    <row r="29">
      <c r="A29" s="20" t="s">
        <v>38</v>
      </c>
      <c r="B29" s="28">
        <v>60.0</v>
      </c>
      <c r="C29" s="50" t="s">
        <v>29</v>
      </c>
      <c r="D29" s="50" t="s">
        <v>30</v>
      </c>
      <c r="E29" s="50" t="s">
        <v>255</v>
      </c>
      <c r="F29" s="50" t="s">
        <v>256</v>
      </c>
      <c r="G29" s="28"/>
      <c r="H29" s="50" t="s">
        <v>261</v>
      </c>
      <c r="K29" s="20" t="s">
        <v>38</v>
      </c>
      <c r="L29" s="28"/>
      <c r="M29" s="50"/>
      <c r="N29" s="50"/>
      <c r="O29" s="50"/>
      <c r="P29" s="50"/>
      <c r="Q29" s="28"/>
      <c r="R29" s="50"/>
    </row>
    <row r="30">
      <c r="A30" s="20" t="s">
        <v>19</v>
      </c>
      <c r="B30" s="28">
        <v>75.0</v>
      </c>
      <c r="C30" s="50" t="s">
        <v>264</v>
      </c>
      <c r="D30" s="50" t="s">
        <v>47</v>
      </c>
      <c r="E30" s="50" t="s">
        <v>265</v>
      </c>
      <c r="F30" s="50" t="s">
        <v>46</v>
      </c>
      <c r="G30" s="28"/>
      <c r="H30" s="50" t="s">
        <v>267</v>
      </c>
      <c r="K30" s="20" t="s">
        <v>19</v>
      </c>
      <c r="L30" s="28"/>
      <c r="M30" s="50"/>
      <c r="N30" s="50"/>
      <c r="O30" s="50"/>
      <c r="P30" s="50"/>
      <c r="Q30" s="28"/>
      <c r="R30" s="50"/>
    </row>
    <row r="31">
      <c r="A31" s="20" t="s">
        <v>20</v>
      </c>
      <c r="B31" s="28">
        <v>90.0</v>
      </c>
      <c r="C31" s="50" t="s">
        <v>51</v>
      </c>
      <c r="D31" s="50" t="s">
        <v>51</v>
      </c>
      <c r="E31" s="50" t="s">
        <v>269</v>
      </c>
      <c r="F31" s="50" t="s">
        <v>269</v>
      </c>
      <c r="G31" s="28"/>
      <c r="H31" s="50" t="s">
        <v>273</v>
      </c>
      <c r="K31" s="20" t="s">
        <v>20</v>
      </c>
      <c r="L31" s="28"/>
      <c r="M31" s="50"/>
      <c r="N31" s="50"/>
      <c r="O31" s="50"/>
      <c r="P31" s="50"/>
      <c r="Q31" s="28"/>
      <c r="R31" s="50"/>
    </row>
    <row r="32">
      <c r="A32" s="20" t="s">
        <v>59</v>
      </c>
      <c r="B32" s="28"/>
      <c r="C32" s="50" t="s">
        <v>274</v>
      </c>
      <c r="D32" s="50" t="s">
        <v>241</v>
      </c>
      <c r="E32" s="50" t="s">
        <v>275</v>
      </c>
      <c r="F32" s="50" t="s">
        <v>242</v>
      </c>
      <c r="G32" s="28"/>
      <c r="H32" s="50" t="s">
        <v>257</v>
      </c>
      <c r="K32" s="20" t="s">
        <v>59</v>
      </c>
      <c r="L32" s="28"/>
      <c r="M32" s="50"/>
      <c r="N32" s="50"/>
      <c r="O32" s="50"/>
      <c r="P32" s="50"/>
      <c r="Q32" s="28"/>
      <c r="R32" s="50"/>
    </row>
    <row r="33">
      <c r="A33" s="51" t="s">
        <v>64</v>
      </c>
      <c r="B33" s="52"/>
      <c r="C33" s="53"/>
      <c r="D33" s="53"/>
      <c r="E33" s="53"/>
      <c r="F33" s="53"/>
      <c r="G33" s="52"/>
      <c r="H33" s="53"/>
      <c r="K33" s="51" t="s">
        <v>64</v>
      </c>
      <c r="L33" s="52"/>
      <c r="M33" s="53"/>
      <c r="N33" s="53"/>
      <c r="O33" s="53"/>
      <c r="P33" s="53"/>
      <c r="Q33" s="52"/>
      <c r="R33" s="53"/>
    </row>
    <row r="34">
      <c r="A34" s="20" t="s">
        <v>17</v>
      </c>
      <c r="B34" s="28"/>
      <c r="C34" s="50" t="s">
        <v>282</v>
      </c>
      <c r="D34" s="50" t="s">
        <v>282</v>
      </c>
      <c r="E34" s="50" t="s">
        <v>283</v>
      </c>
      <c r="F34" s="50" t="s">
        <v>284</v>
      </c>
      <c r="G34" s="28"/>
      <c r="H34" s="50" t="s">
        <v>288</v>
      </c>
      <c r="K34" s="20" t="s">
        <v>17</v>
      </c>
      <c r="L34" s="28"/>
      <c r="M34" s="50"/>
      <c r="N34" s="50"/>
      <c r="O34" s="50"/>
      <c r="P34" s="50"/>
      <c r="Q34" s="28"/>
      <c r="R34" s="50"/>
    </row>
    <row r="35">
      <c r="A35" s="20" t="s">
        <v>18</v>
      </c>
      <c r="B35" s="28">
        <v>60.0</v>
      </c>
      <c r="C35" s="50" t="s">
        <v>290</v>
      </c>
      <c r="D35" s="50" t="s">
        <v>290</v>
      </c>
      <c r="E35" s="50" t="s">
        <v>291</v>
      </c>
      <c r="F35" s="50" t="s">
        <v>292</v>
      </c>
      <c r="G35" s="28"/>
      <c r="H35" s="50" t="s">
        <v>297</v>
      </c>
      <c r="K35" s="20" t="s">
        <v>18</v>
      </c>
      <c r="L35" s="28"/>
      <c r="M35" s="50"/>
      <c r="N35" s="50"/>
      <c r="O35" s="50"/>
      <c r="P35" s="50"/>
      <c r="Q35" s="28"/>
      <c r="R35" s="50"/>
    </row>
    <row r="36">
      <c r="A36" s="20" t="s">
        <v>19</v>
      </c>
      <c r="B36" s="28">
        <v>75.0</v>
      </c>
      <c r="C36" s="50" t="s">
        <v>300</v>
      </c>
      <c r="D36" s="50" t="s">
        <v>300</v>
      </c>
      <c r="E36" s="50" t="s">
        <v>301</v>
      </c>
      <c r="F36" s="50" t="s">
        <v>301</v>
      </c>
      <c r="G36" s="28"/>
      <c r="H36" s="50" t="s">
        <v>303</v>
      </c>
      <c r="K36" s="20" t="s">
        <v>19</v>
      </c>
      <c r="L36" s="28"/>
      <c r="M36" s="50"/>
      <c r="N36" s="50"/>
      <c r="O36" s="50"/>
      <c r="P36" s="50"/>
      <c r="Q36" s="28"/>
      <c r="R36" s="50"/>
    </row>
    <row r="37">
      <c r="A37" s="20" t="s">
        <v>20</v>
      </c>
      <c r="B37" s="28">
        <v>90.0</v>
      </c>
      <c r="C37" s="50" t="s">
        <v>88</v>
      </c>
      <c r="D37" s="50" t="s">
        <v>88</v>
      </c>
      <c r="E37" s="50" t="s">
        <v>306</v>
      </c>
      <c r="F37" s="50" t="s">
        <v>307</v>
      </c>
      <c r="G37" s="28"/>
      <c r="H37" s="50" t="s">
        <v>312</v>
      </c>
      <c r="K37" s="20" t="s">
        <v>20</v>
      </c>
      <c r="L37" s="28"/>
      <c r="M37" s="50"/>
      <c r="N37" s="50"/>
      <c r="O37" s="50"/>
      <c r="P37" s="50"/>
      <c r="Q37" s="28"/>
      <c r="R37" s="50"/>
    </row>
    <row r="38">
      <c r="A38" s="20" t="s">
        <v>59</v>
      </c>
      <c r="B38" s="28"/>
      <c r="C38" s="50" t="s">
        <v>282</v>
      </c>
      <c r="D38" s="50" t="s">
        <v>282</v>
      </c>
      <c r="E38" s="50" t="s">
        <v>283</v>
      </c>
      <c r="F38" s="50" t="s">
        <v>284</v>
      </c>
      <c r="G38" s="28"/>
      <c r="H38" s="50" t="s">
        <v>282</v>
      </c>
      <c r="K38" s="20" t="s">
        <v>59</v>
      </c>
      <c r="L38" s="28"/>
      <c r="M38" s="50"/>
      <c r="N38" s="50"/>
      <c r="O38" s="50"/>
      <c r="P38" s="50"/>
      <c r="Q38" s="28"/>
      <c r="R38" s="50"/>
    </row>
    <row r="39">
      <c r="A39" s="45" t="s">
        <v>91</v>
      </c>
      <c r="B39" s="6"/>
      <c r="C39" s="6"/>
      <c r="D39" s="6"/>
      <c r="E39" s="6"/>
      <c r="F39" s="6"/>
      <c r="G39" s="6"/>
      <c r="H39" s="7"/>
      <c r="K39" s="45" t="s">
        <v>91</v>
      </c>
      <c r="L39" s="6"/>
      <c r="M39" s="6"/>
      <c r="N39" s="6"/>
      <c r="O39" s="6"/>
      <c r="P39" s="6"/>
      <c r="Q39" s="6"/>
      <c r="R39" s="7"/>
    </row>
    <row r="41">
      <c r="A41" s="223" t="s">
        <v>426</v>
      </c>
      <c r="B41" s="6"/>
      <c r="C41" s="6"/>
      <c r="D41" s="6"/>
      <c r="E41" s="6"/>
      <c r="F41" s="6"/>
      <c r="G41" s="6"/>
      <c r="H41" s="7"/>
      <c r="K41" s="223" t="s">
        <v>427</v>
      </c>
      <c r="L41" s="6"/>
      <c r="M41" s="6"/>
      <c r="N41" s="6"/>
      <c r="O41" s="6"/>
      <c r="P41" s="6"/>
      <c r="Q41" s="6"/>
      <c r="R41" s="7"/>
    </row>
    <row r="42" ht="74.25" customHeight="1">
      <c r="A42" s="54"/>
      <c r="B42" s="82"/>
      <c r="C42" s="224" t="s">
        <v>27</v>
      </c>
      <c r="D42" s="225" t="s">
        <v>6</v>
      </c>
      <c r="E42" s="225" t="s">
        <v>7</v>
      </c>
      <c r="F42" s="226" t="s">
        <v>9</v>
      </c>
      <c r="G42" s="82"/>
      <c r="H42" s="15" t="s">
        <v>14</v>
      </c>
      <c r="K42" s="54"/>
      <c r="L42" s="82"/>
      <c r="M42" s="224" t="s">
        <v>27</v>
      </c>
      <c r="N42" s="225" t="s">
        <v>6</v>
      </c>
      <c r="O42" s="225" t="s">
        <v>7</v>
      </c>
      <c r="P42" s="226" t="s">
        <v>9</v>
      </c>
      <c r="Q42" s="82"/>
      <c r="R42" s="15" t="s">
        <v>14</v>
      </c>
    </row>
    <row r="43">
      <c r="A43" s="24" t="s">
        <v>93</v>
      </c>
      <c r="B43" s="82"/>
      <c r="C43" s="56"/>
      <c r="D43" s="25"/>
      <c r="E43" s="25"/>
      <c r="F43" s="25"/>
      <c r="G43" s="82"/>
      <c r="H43" s="26"/>
      <c r="K43" s="24" t="s">
        <v>93</v>
      </c>
      <c r="L43" s="82"/>
      <c r="M43" s="56"/>
      <c r="N43" s="25"/>
      <c r="O43" s="25"/>
      <c r="P43" s="25"/>
      <c r="Q43" s="82"/>
      <c r="R43" s="26"/>
    </row>
    <row r="44">
      <c r="A44" s="29" t="s">
        <v>94</v>
      </c>
      <c r="B44" s="82"/>
      <c r="C44" s="25"/>
      <c r="D44" s="25"/>
      <c r="E44" s="25"/>
      <c r="F44" s="25"/>
      <c r="G44" s="82"/>
      <c r="H44" s="26"/>
      <c r="K44" s="29" t="s">
        <v>94</v>
      </c>
      <c r="L44" s="82"/>
      <c r="M44" s="25"/>
      <c r="N44" s="25"/>
      <c r="O44" s="25"/>
      <c r="P44" s="25"/>
      <c r="Q44" s="82"/>
      <c r="R44" s="26"/>
    </row>
    <row r="45">
      <c r="A45" s="20" t="s">
        <v>17</v>
      </c>
      <c r="B45" s="62"/>
      <c r="C45" s="50" t="s">
        <v>320</v>
      </c>
      <c r="D45" s="50" t="s">
        <v>320</v>
      </c>
      <c r="E45" s="50" t="s">
        <v>321</v>
      </c>
      <c r="F45" s="50" t="s">
        <v>320</v>
      </c>
      <c r="G45" s="62"/>
      <c r="H45" s="28" t="s">
        <v>320</v>
      </c>
      <c r="K45" s="20" t="s">
        <v>17</v>
      </c>
      <c r="L45" s="62"/>
      <c r="M45" s="50"/>
      <c r="N45" s="50"/>
      <c r="O45" s="50"/>
      <c r="P45" s="50"/>
      <c r="Q45" s="62"/>
      <c r="R45" s="28"/>
    </row>
    <row r="46">
      <c r="A46" s="20" t="s">
        <v>18</v>
      </c>
      <c r="B46" s="62"/>
      <c r="C46" s="50" t="s">
        <v>321</v>
      </c>
      <c r="D46" s="50" t="s">
        <v>321</v>
      </c>
      <c r="E46" s="50" t="s">
        <v>326</v>
      </c>
      <c r="F46" s="50" t="s">
        <v>107</v>
      </c>
      <c r="G46" s="62"/>
      <c r="H46" s="28" t="s">
        <v>321</v>
      </c>
      <c r="K46" s="20" t="s">
        <v>18</v>
      </c>
      <c r="L46" s="62"/>
      <c r="M46" s="50"/>
      <c r="N46" s="50"/>
      <c r="O46" s="50"/>
      <c r="P46" s="50"/>
      <c r="Q46" s="62"/>
      <c r="R46" s="28"/>
    </row>
    <row r="47">
      <c r="A47" s="20" t="s">
        <v>19</v>
      </c>
      <c r="B47" s="62"/>
      <c r="C47" s="50" t="s">
        <v>327</v>
      </c>
      <c r="D47" s="50" t="s">
        <v>320</v>
      </c>
      <c r="E47" s="50" t="s">
        <v>321</v>
      </c>
      <c r="F47" s="50" t="s">
        <v>320</v>
      </c>
      <c r="G47" s="62"/>
      <c r="H47" s="28" t="s">
        <v>331</v>
      </c>
      <c r="K47" s="20" t="s">
        <v>19</v>
      </c>
      <c r="L47" s="62"/>
      <c r="M47" s="50"/>
      <c r="N47" s="50"/>
      <c r="O47" s="50"/>
      <c r="P47" s="50"/>
      <c r="Q47" s="62"/>
      <c r="R47" s="28"/>
    </row>
    <row r="48">
      <c r="A48" s="20" t="s">
        <v>20</v>
      </c>
      <c r="B48" s="62"/>
      <c r="C48" s="50" t="s">
        <v>333</v>
      </c>
      <c r="D48" s="50" t="s">
        <v>333</v>
      </c>
      <c r="E48" s="50" t="s">
        <v>334</v>
      </c>
      <c r="F48" s="50" t="s">
        <v>333</v>
      </c>
      <c r="G48" s="62"/>
      <c r="H48" s="28" t="s">
        <v>337</v>
      </c>
      <c r="K48" s="20" t="s">
        <v>20</v>
      </c>
      <c r="L48" s="62"/>
      <c r="M48" s="50"/>
      <c r="N48" s="50"/>
      <c r="O48" s="50"/>
      <c r="P48" s="50"/>
      <c r="Q48" s="62"/>
      <c r="R48" s="28"/>
    </row>
    <row r="49">
      <c r="A49" s="20" t="s">
        <v>59</v>
      </c>
      <c r="B49" s="62"/>
      <c r="C49" s="50" t="s">
        <v>321</v>
      </c>
      <c r="D49" s="50" t="s">
        <v>105</v>
      </c>
      <c r="E49" s="50" t="s">
        <v>321</v>
      </c>
      <c r="F49" s="50" t="s">
        <v>320</v>
      </c>
      <c r="G49" s="62"/>
      <c r="H49" s="28" t="s">
        <v>320</v>
      </c>
      <c r="K49" s="20" t="s">
        <v>59</v>
      </c>
      <c r="L49" s="62"/>
      <c r="M49" s="50"/>
      <c r="N49" s="50"/>
      <c r="O49" s="50"/>
      <c r="P49" s="50"/>
      <c r="Q49" s="62"/>
      <c r="R49" s="28"/>
    </row>
    <row r="50">
      <c r="A50" s="57" t="s">
        <v>108</v>
      </c>
      <c r="B50" s="88"/>
      <c r="C50" s="53"/>
      <c r="D50" s="53"/>
      <c r="E50" s="53"/>
      <c r="F50" s="53"/>
      <c r="G50" s="88"/>
      <c r="H50" s="26"/>
      <c r="K50" s="57" t="s">
        <v>108</v>
      </c>
      <c r="L50" s="88"/>
      <c r="M50" s="53"/>
      <c r="N50" s="53"/>
      <c r="O50" s="53"/>
      <c r="P50" s="53"/>
      <c r="Q50" s="88"/>
      <c r="R50" s="26"/>
    </row>
    <row r="51">
      <c r="A51" s="20" t="s">
        <v>17</v>
      </c>
      <c r="B51" s="62"/>
      <c r="C51" s="50" t="s">
        <v>340</v>
      </c>
      <c r="D51" s="50" t="s">
        <v>340</v>
      </c>
      <c r="E51" s="50" t="s">
        <v>340</v>
      </c>
      <c r="F51" s="50" t="s">
        <v>341</v>
      </c>
      <c r="G51" s="62"/>
      <c r="H51" s="28" t="s">
        <v>341</v>
      </c>
      <c r="K51" s="20" t="s">
        <v>17</v>
      </c>
      <c r="L51" s="62"/>
      <c r="M51" s="50"/>
      <c r="N51" s="50"/>
      <c r="O51" s="50"/>
      <c r="P51" s="50"/>
      <c r="Q51" s="62"/>
      <c r="R51" s="28"/>
    </row>
    <row r="52">
      <c r="A52" s="20" t="s">
        <v>18</v>
      </c>
      <c r="B52" s="62"/>
      <c r="C52" s="50" t="s">
        <v>345</v>
      </c>
      <c r="D52" s="50" t="s">
        <v>346</v>
      </c>
      <c r="E52" s="50" t="s">
        <v>347</v>
      </c>
      <c r="F52" s="50" t="s">
        <v>346</v>
      </c>
      <c r="G52" s="62"/>
      <c r="H52" s="28" t="s">
        <v>347</v>
      </c>
      <c r="K52" s="20" t="s">
        <v>18</v>
      </c>
      <c r="L52" s="62"/>
      <c r="M52" s="50"/>
      <c r="N52" s="50"/>
      <c r="O52" s="50"/>
      <c r="P52" s="50"/>
      <c r="Q52" s="62"/>
      <c r="R52" s="28"/>
    </row>
    <row r="53">
      <c r="A53" s="20" t="s">
        <v>19</v>
      </c>
      <c r="B53" s="62"/>
      <c r="C53" s="50" t="s">
        <v>340</v>
      </c>
      <c r="D53" s="50" t="s">
        <v>340</v>
      </c>
      <c r="E53" s="50" t="s">
        <v>344</v>
      </c>
      <c r="F53" s="50" t="s">
        <v>341</v>
      </c>
      <c r="G53" s="62"/>
      <c r="H53" s="28" t="s">
        <v>341</v>
      </c>
      <c r="K53" s="20" t="s">
        <v>19</v>
      </c>
      <c r="L53" s="62"/>
      <c r="M53" s="50"/>
      <c r="N53" s="50"/>
      <c r="O53" s="50"/>
      <c r="P53" s="50"/>
      <c r="Q53" s="62"/>
      <c r="R53" s="28"/>
    </row>
    <row r="54">
      <c r="A54" s="20" t="s">
        <v>20</v>
      </c>
      <c r="B54" s="62"/>
      <c r="C54" s="50" t="s">
        <v>342</v>
      </c>
      <c r="D54" s="50" t="s">
        <v>342</v>
      </c>
      <c r="E54" s="50" t="s">
        <v>104</v>
      </c>
      <c r="F54" s="50" t="s">
        <v>351</v>
      </c>
      <c r="G54" s="62"/>
      <c r="H54" s="28" t="s">
        <v>351</v>
      </c>
      <c r="K54" s="20" t="s">
        <v>20</v>
      </c>
      <c r="L54" s="62"/>
      <c r="M54" s="50"/>
      <c r="N54" s="50"/>
      <c r="O54" s="50"/>
      <c r="P54" s="50"/>
      <c r="Q54" s="62"/>
      <c r="R54" s="28"/>
    </row>
    <row r="55">
      <c r="A55" s="20" t="s">
        <v>59</v>
      </c>
      <c r="B55" s="62"/>
      <c r="C55" s="50" t="s">
        <v>340</v>
      </c>
      <c r="D55" s="50" t="s">
        <v>340</v>
      </c>
      <c r="E55" s="50" t="s">
        <v>340</v>
      </c>
      <c r="F55" s="50" t="s">
        <v>340</v>
      </c>
      <c r="G55" s="62"/>
      <c r="H55" s="28" t="s">
        <v>340</v>
      </c>
      <c r="K55" s="20" t="s">
        <v>59</v>
      </c>
      <c r="L55" s="62"/>
      <c r="M55" s="50"/>
      <c r="N55" s="50"/>
      <c r="O55" s="50"/>
      <c r="P55" s="50"/>
      <c r="Q55" s="62"/>
      <c r="R55" s="28"/>
    </row>
    <row r="56">
      <c r="A56" s="51" t="s">
        <v>116</v>
      </c>
      <c r="B56" s="88"/>
      <c r="C56" s="53"/>
      <c r="D56" s="53"/>
      <c r="E56" s="53"/>
      <c r="F56" s="53"/>
      <c r="G56" s="88"/>
      <c r="H56" s="52"/>
      <c r="K56" s="51" t="s">
        <v>116</v>
      </c>
      <c r="L56" s="88"/>
      <c r="M56" s="53"/>
      <c r="N56" s="53"/>
      <c r="O56" s="53"/>
      <c r="P56" s="53"/>
      <c r="Q56" s="88"/>
      <c r="R56" s="52"/>
    </row>
    <row r="57">
      <c r="A57" s="57" t="s">
        <v>94</v>
      </c>
      <c r="B57" s="88"/>
      <c r="C57" s="53"/>
      <c r="D57" s="53"/>
      <c r="E57" s="53"/>
      <c r="F57" s="53"/>
      <c r="G57" s="88"/>
      <c r="H57" s="52"/>
      <c r="K57" s="57" t="s">
        <v>94</v>
      </c>
      <c r="L57" s="88"/>
      <c r="M57" s="53"/>
      <c r="N57" s="53"/>
      <c r="O57" s="53"/>
      <c r="P57" s="53"/>
      <c r="Q57" s="88"/>
      <c r="R57" s="52"/>
    </row>
    <row r="58">
      <c r="A58" s="20" t="s">
        <v>17</v>
      </c>
      <c r="B58" s="62"/>
      <c r="C58" s="50" t="s">
        <v>109</v>
      </c>
      <c r="D58" s="50" t="s">
        <v>109</v>
      </c>
      <c r="E58" s="50" t="s">
        <v>101</v>
      </c>
      <c r="F58" s="50" t="s">
        <v>111</v>
      </c>
      <c r="G58" s="62"/>
      <c r="H58" s="28" t="s">
        <v>101</v>
      </c>
      <c r="K58" s="20" t="s">
        <v>17</v>
      </c>
      <c r="L58" s="62"/>
      <c r="M58" s="50"/>
      <c r="N58" s="50"/>
      <c r="O58" s="50"/>
      <c r="P58" s="50"/>
      <c r="Q58" s="62"/>
      <c r="R58" s="28"/>
    </row>
    <row r="59">
      <c r="A59" s="20" t="s">
        <v>18</v>
      </c>
      <c r="B59" s="62"/>
      <c r="C59" s="50" t="s">
        <v>114</v>
      </c>
      <c r="D59" s="50" t="s">
        <v>114</v>
      </c>
      <c r="E59" s="50" t="s">
        <v>111</v>
      </c>
      <c r="F59" s="50" t="s">
        <v>111</v>
      </c>
      <c r="G59" s="62"/>
      <c r="H59" s="28" t="s">
        <v>111</v>
      </c>
      <c r="K59" s="20" t="s">
        <v>18</v>
      </c>
      <c r="L59" s="62"/>
      <c r="M59" s="50"/>
      <c r="N59" s="50"/>
      <c r="O59" s="50"/>
      <c r="P59" s="50"/>
      <c r="Q59" s="62"/>
      <c r="R59" s="28"/>
    </row>
    <row r="60">
      <c r="A60" s="20" t="s">
        <v>19</v>
      </c>
      <c r="B60" s="62"/>
      <c r="C60" s="50" t="s">
        <v>109</v>
      </c>
      <c r="D60" s="50" t="s">
        <v>109</v>
      </c>
      <c r="E60" s="50" t="s">
        <v>99</v>
      </c>
      <c r="F60" s="50" t="s">
        <v>111</v>
      </c>
      <c r="G60" s="62"/>
      <c r="H60" s="28" t="s">
        <v>101</v>
      </c>
      <c r="K60" s="20" t="s">
        <v>19</v>
      </c>
      <c r="L60" s="62"/>
      <c r="M60" s="50"/>
      <c r="N60" s="50"/>
      <c r="O60" s="50"/>
      <c r="P60" s="50"/>
      <c r="Q60" s="62"/>
      <c r="R60" s="28"/>
    </row>
    <row r="61">
      <c r="A61" s="20" t="s">
        <v>20</v>
      </c>
      <c r="B61" s="62"/>
      <c r="C61" s="50" t="s">
        <v>120</v>
      </c>
      <c r="D61" s="50" t="s">
        <v>357</v>
      </c>
      <c r="E61" s="50" t="s">
        <v>96</v>
      </c>
      <c r="F61" s="50" t="s">
        <v>99</v>
      </c>
      <c r="G61" s="62"/>
      <c r="H61" s="28" t="s">
        <v>360</v>
      </c>
      <c r="K61" s="20" t="s">
        <v>20</v>
      </c>
      <c r="L61" s="62"/>
      <c r="M61" s="50"/>
      <c r="N61" s="50"/>
      <c r="O61" s="50"/>
      <c r="P61" s="50"/>
      <c r="Q61" s="62"/>
      <c r="R61" s="28"/>
    </row>
    <row r="62">
      <c r="A62" s="20" t="s">
        <v>59</v>
      </c>
      <c r="B62" s="62"/>
      <c r="C62" s="50" t="s">
        <v>109</v>
      </c>
      <c r="D62" s="50" t="s">
        <v>109</v>
      </c>
      <c r="E62" s="50" t="s">
        <v>101</v>
      </c>
      <c r="F62" s="50" t="s">
        <v>111</v>
      </c>
      <c r="G62" s="62"/>
      <c r="H62" s="28" t="s">
        <v>101</v>
      </c>
      <c r="K62" s="20" t="s">
        <v>59</v>
      </c>
      <c r="L62" s="62"/>
      <c r="M62" s="50"/>
      <c r="N62" s="50"/>
      <c r="O62" s="50"/>
      <c r="P62" s="50"/>
      <c r="Q62" s="62"/>
      <c r="R62" s="28"/>
    </row>
    <row r="63">
      <c r="A63" s="57" t="s">
        <v>108</v>
      </c>
      <c r="B63" s="62"/>
      <c r="C63" s="50"/>
      <c r="D63" s="50"/>
      <c r="E63" s="50"/>
      <c r="F63" s="50"/>
      <c r="G63" s="62"/>
      <c r="H63" s="28"/>
      <c r="K63" s="57" t="s">
        <v>108</v>
      </c>
      <c r="L63" s="62"/>
      <c r="M63" s="50"/>
      <c r="N63" s="50"/>
      <c r="O63" s="50"/>
      <c r="P63" s="50"/>
      <c r="Q63" s="62"/>
      <c r="R63" s="28"/>
    </row>
    <row r="64">
      <c r="A64" s="20" t="s">
        <v>17</v>
      </c>
      <c r="B64" s="62"/>
      <c r="C64" s="50" t="s">
        <v>361</v>
      </c>
      <c r="D64" s="50" t="s">
        <v>361</v>
      </c>
      <c r="E64" s="50" t="s">
        <v>362</v>
      </c>
      <c r="F64" s="50" t="s">
        <v>363</v>
      </c>
      <c r="G64" s="62"/>
      <c r="H64" s="28" t="s">
        <v>364</v>
      </c>
      <c r="K64" s="20" t="s">
        <v>17</v>
      </c>
      <c r="L64" s="62"/>
      <c r="M64" s="50"/>
      <c r="N64" s="50"/>
      <c r="O64" s="50"/>
      <c r="P64" s="50"/>
      <c r="Q64" s="62"/>
      <c r="R64" s="28"/>
    </row>
    <row r="65">
      <c r="A65" s="20" t="s">
        <v>18</v>
      </c>
      <c r="B65" s="62"/>
      <c r="C65" s="50" t="s">
        <v>365</v>
      </c>
      <c r="D65" s="50" t="s">
        <v>365</v>
      </c>
      <c r="E65" s="50" t="s">
        <v>361</v>
      </c>
      <c r="F65" s="50" t="s">
        <v>365</v>
      </c>
      <c r="G65" s="62"/>
      <c r="H65" s="28" t="s">
        <v>123</v>
      </c>
      <c r="K65" s="20" t="s">
        <v>18</v>
      </c>
      <c r="L65" s="62"/>
      <c r="M65" s="50"/>
      <c r="N65" s="50"/>
      <c r="O65" s="50"/>
      <c r="P65" s="50"/>
      <c r="Q65" s="62"/>
      <c r="R65" s="28"/>
    </row>
    <row r="66">
      <c r="A66" s="20" t="s">
        <v>19</v>
      </c>
      <c r="B66" s="62"/>
      <c r="C66" s="50" t="s">
        <v>112</v>
      </c>
      <c r="D66" s="50" t="s">
        <v>112</v>
      </c>
      <c r="E66" s="50" t="s">
        <v>114</v>
      </c>
      <c r="F66" s="50" t="s">
        <v>363</v>
      </c>
      <c r="G66" s="62"/>
      <c r="H66" s="28" t="s">
        <v>363</v>
      </c>
      <c r="K66" s="20" t="s">
        <v>19</v>
      </c>
      <c r="L66" s="62"/>
      <c r="M66" s="50"/>
      <c r="N66" s="50"/>
      <c r="O66" s="50"/>
      <c r="P66" s="50"/>
      <c r="Q66" s="62"/>
      <c r="R66" s="28"/>
    </row>
    <row r="67">
      <c r="A67" s="20" t="s">
        <v>20</v>
      </c>
      <c r="B67" s="62"/>
      <c r="C67" s="50" t="s">
        <v>113</v>
      </c>
      <c r="D67" s="50" t="s">
        <v>113</v>
      </c>
      <c r="E67" s="50" t="s">
        <v>111</v>
      </c>
      <c r="F67" s="50" t="s">
        <v>114</v>
      </c>
      <c r="G67" s="62"/>
      <c r="H67" s="28" t="s">
        <v>114</v>
      </c>
      <c r="K67" s="20" t="s">
        <v>20</v>
      </c>
      <c r="L67" s="62"/>
      <c r="M67" s="50"/>
      <c r="N67" s="50"/>
      <c r="O67" s="50"/>
      <c r="P67" s="50"/>
      <c r="Q67" s="62"/>
      <c r="R67" s="28"/>
    </row>
    <row r="68">
      <c r="A68" s="20" t="s">
        <v>59</v>
      </c>
      <c r="B68" s="62"/>
      <c r="C68" s="50" t="s">
        <v>361</v>
      </c>
      <c r="D68" s="50" t="s">
        <v>361</v>
      </c>
      <c r="E68" s="50" t="s">
        <v>362</v>
      </c>
      <c r="F68" s="50" t="s">
        <v>363</v>
      </c>
      <c r="G68" s="62"/>
      <c r="H68" s="28" t="s">
        <v>363</v>
      </c>
      <c r="K68" s="20" t="s">
        <v>59</v>
      </c>
      <c r="L68" s="62"/>
      <c r="M68" s="50"/>
      <c r="N68" s="50"/>
      <c r="O68" s="50"/>
      <c r="P68" s="50"/>
      <c r="Q68" s="62"/>
      <c r="R68" s="28"/>
    </row>
    <row r="69">
      <c r="A69" s="51" t="s">
        <v>126</v>
      </c>
      <c r="B69" s="88"/>
      <c r="C69" s="53"/>
      <c r="D69" s="53"/>
      <c r="E69" s="53"/>
      <c r="F69" s="53"/>
      <c r="G69" s="88"/>
      <c r="H69" s="26"/>
      <c r="K69" s="51"/>
      <c r="L69" s="88"/>
      <c r="M69" s="53"/>
      <c r="N69" s="53"/>
      <c r="O69" s="53"/>
      <c r="P69" s="53"/>
      <c r="Q69" s="88"/>
      <c r="R69" s="26"/>
    </row>
    <row r="70">
      <c r="A70" s="57" t="s">
        <v>94</v>
      </c>
      <c r="B70" s="88"/>
      <c r="C70" s="53"/>
      <c r="D70" s="53"/>
      <c r="E70" s="53"/>
      <c r="F70" s="53"/>
      <c r="G70" s="88"/>
      <c r="H70" s="26"/>
      <c r="K70" s="57"/>
      <c r="L70" s="88"/>
      <c r="M70" s="53"/>
      <c r="N70" s="53"/>
      <c r="O70" s="53"/>
      <c r="P70" s="53"/>
      <c r="Q70" s="88"/>
      <c r="R70" s="26"/>
    </row>
    <row r="71">
      <c r="A71" s="20" t="s">
        <v>17</v>
      </c>
      <c r="B71" s="62"/>
      <c r="C71" s="50" t="s">
        <v>129</v>
      </c>
      <c r="D71" s="50" t="s">
        <v>129</v>
      </c>
      <c r="E71" s="50" t="s">
        <v>129</v>
      </c>
      <c r="F71" s="50" t="s">
        <v>125</v>
      </c>
      <c r="G71" s="62"/>
      <c r="H71" s="28" t="s">
        <v>125</v>
      </c>
      <c r="K71" s="20"/>
      <c r="L71" s="62"/>
      <c r="M71" s="50"/>
      <c r="N71" s="50"/>
      <c r="O71" s="50"/>
      <c r="P71" s="50"/>
      <c r="Q71" s="62"/>
      <c r="R71" s="28"/>
    </row>
    <row r="72">
      <c r="A72" s="74" t="s">
        <v>18</v>
      </c>
      <c r="B72" s="62"/>
      <c r="C72" s="50" t="s">
        <v>128</v>
      </c>
      <c r="D72" s="50" t="s">
        <v>372</v>
      </c>
      <c r="E72" s="50" t="s">
        <v>128</v>
      </c>
      <c r="F72" s="50" t="s">
        <v>129</v>
      </c>
      <c r="G72" s="62"/>
      <c r="H72" s="28" t="s">
        <v>129</v>
      </c>
      <c r="K72" s="74"/>
      <c r="L72" s="62"/>
      <c r="M72" s="50"/>
      <c r="N72" s="50"/>
      <c r="O72" s="50"/>
      <c r="P72" s="50"/>
      <c r="Q72" s="62"/>
      <c r="R72" s="28"/>
    </row>
    <row r="73">
      <c r="A73" s="20" t="s">
        <v>19</v>
      </c>
      <c r="B73" s="62"/>
      <c r="C73" s="50" t="s">
        <v>129</v>
      </c>
      <c r="D73" s="50" t="s">
        <v>129</v>
      </c>
      <c r="E73" s="50" t="s">
        <v>125</v>
      </c>
      <c r="F73" s="50" t="s">
        <v>373</v>
      </c>
      <c r="G73" s="62"/>
      <c r="H73" s="28" t="s">
        <v>125</v>
      </c>
      <c r="K73" s="20"/>
      <c r="L73" s="62"/>
      <c r="M73" s="50"/>
      <c r="N73" s="50"/>
      <c r="O73" s="50"/>
      <c r="P73" s="50"/>
      <c r="Q73" s="62"/>
      <c r="R73" s="28"/>
    </row>
    <row r="74">
      <c r="A74" s="20" t="s">
        <v>20</v>
      </c>
      <c r="B74" s="62"/>
      <c r="C74" s="50" t="s">
        <v>375</v>
      </c>
      <c r="D74" s="50" t="s">
        <v>102</v>
      </c>
      <c r="E74" s="50" t="s">
        <v>346</v>
      </c>
      <c r="F74" s="50" t="s">
        <v>115</v>
      </c>
      <c r="G74" s="62"/>
      <c r="H74" s="28" t="s">
        <v>102</v>
      </c>
      <c r="K74" s="20"/>
      <c r="L74" s="62"/>
      <c r="M74" s="50"/>
      <c r="N74" s="50"/>
      <c r="O74" s="50"/>
      <c r="P74" s="50"/>
      <c r="Q74" s="62"/>
      <c r="R74" s="28"/>
    </row>
    <row r="75">
      <c r="A75" s="20" t="s">
        <v>59</v>
      </c>
      <c r="B75" s="62"/>
      <c r="C75" s="50" t="s">
        <v>129</v>
      </c>
      <c r="D75" s="50" t="s">
        <v>128</v>
      </c>
      <c r="E75" s="50" t="s">
        <v>129</v>
      </c>
      <c r="F75" s="50" t="s">
        <v>125</v>
      </c>
      <c r="G75" s="62"/>
      <c r="H75" s="28" t="s">
        <v>125</v>
      </c>
      <c r="K75" s="20"/>
      <c r="L75" s="62"/>
      <c r="M75" s="50"/>
      <c r="N75" s="50"/>
      <c r="O75" s="50"/>
      <c r="P75" s="50"/>
      <c r="Q75" s="62"/>
      <c r="R75" s="28"/>
    </row>
    <row r="76">
      <c r="A76" s="57" t="s">
        <v>108</v>
      </c>
      <c r="B76" s="88"/>
      <c r="C76" s="53"/>
      <c r="D76" s="53"/>
      <c r="E76" s="53"/>
      <c r="F76" s="53"/>
      <c r="G76" s="88"/>
      <c r="H76" s="26"/>
      <c r="K76" s="57"/>
      <c r="L76" s="88"/>
      <c r="M76" s="53"/>
      <c r="N76" s="53"/>
      <c r="O76" s="53"/>
      <c r="P76" s="53"/>
      <c r="Q76" s="88"/>
      <c r="R76" s="26"/>
    </row>
    <row r="77">
      <c r="A77" s="20" t="s">
        <v>17</v>
      </c>
      <c r="B77" s="62"/>
      <c r="C77" s="50" t="s">
        <v>122</v>
      </c>
      <c r="D77" s="50" t="s">
        <v>368</v>
      </c>
      <c r="E77" s="50" t="s">
        <v>368</v>
      </c>
      <c r="F77" s="50" t="s">
        <v>369</v>
      </c>
      <c r="G77" s="62"/>
      <c r="H77" s="28" t="s">
        <v>368</v>
      </c>
      <c r="K77" s="20"/>
      <c r="L77" s="62"/>
      <c r="M77" s="50"/>
      <c r="N77" s="50"/>
      <c r="O77" s="50"/>
      <c r="P77" s="50"/>
      <c r="Q77" s="62"/>
      <c r="R77" s="28"/>
    </row>
    <row r="78">
      <c r="A78" s="20" t="s">
        <v>18</v>
      </c>
      <c r="B78" s="62"/>
      <c r="C78" s="50" t="s">
        <v>138</v>
      </c>
      <c r="D78" s="50" t="s">
        <v>138</v>
      </c>
      <c r="E78" s="50" t="s">
        <v>138</v>
      </c>
      <c r="F78" s="50" t="s">
        <v>135</v>
      </c>
      <c r="G78" s="62"/>
      <c r="H78" s="28" t="s">
        <v>136</v>
      </c>
      <c r="K78" s="20"/>
      <c r="L78" s="62"/>
      <c r="M78" s="50"/>
      <c r="N78" s="50"/>
      <c r="O78" s="50"/>
      <c r="P78" s="50"/>
      <c r="Q78" s="62"/>
      <c r="R78" s="28"/>
    </row>
    <row r="79">
      <c r="A79" s="20" t="s">
        <v>19</v>
      </c>
      <c r="B79" s="62"/>
      <c r="C79" s="50" t="s">
        <v>122</v>
      </c>
      <c r="D79" s="50" t="s">
        <v>122</v>
      </c>
      <c r="E79" s="50" t="s">
        <v>122</v>
      </c>
      <c r="F79" s="50" t="s">
        <v>122</v>
      </c>
      <c r="G79" s="62"/>
      <c r="H79" s="28" t="s">
        <v>135</v>
      </c>
      <c r="K79" s="20"/>
      <c r="L79" s="62"/>
      <c r="M79" s="50"/>
      <c r="N79" s="50"/>
      <c r="O79" s="50"/>
      <c r="P79" s="50"/>
      <c r="Q79" s="62"/>
      <c r="R79" s="28"/>
    </row>
    <row r="80">
      <c r="A80" s="20" t="s">
        <v>20</v>
      </c>
      <c r="B80" s="62"/>
      <c r="C80" s="50" t="s">
        <v>380</v>
      </c>
      <c r="D80" s="50" t="s">
        <v>130</v>
      </c>
      <c r="E80" s="50" t="s">
        <v>130</v>
      </c>
      <c r="F80" s="50" t="s">
        <v>372</v>
      </c>
      <c r="G80" s="62"/>
      <c r="H80" s="28" t="s">
        <v>130</v>
      </c>
      <c r="K80" s="20"/>
      <c r="L80" s="62"/>
      <c r="M80" s="50"/>
      <c r="N80" s="50"/>
      <c r="O80" s="50"/>
      <c r="P80" s="50"/>
      <c r="Q80" s="62"/>
      <c r="R80" s="28"/>
    </row>
    <row r="81">
      <c r="A81" s="20" t="s">
        <v>59</v>
      </c>
      <c r="B81" s="62"/>
      <c r="C81" s="50" t="s">
        <v>122</v>
      </c>
      <c r="D81" s="50" t="s">
        <v>122</v>
      </c>
      <c r="E81" s="50" t="s">
        <v>122</v>
      </c>
      <c r="F81" s="50" t="s">
        <v>130</v>
      </c>
      <c r="G81" s="62"/>
      <c r="H81" s="28" t="s">
        <v>122</v>
      </c>
      <c r="K81" s="20"/>
      <c r="L81" s="62"/>
      <c r="M81" s="50"/>
      <c r="N81" s="50"/>
      <c r="O81" s="50"/>
      <c r="P81" s="50"/>
      <c r="Q81" s="62"/>
      <c r="R81" s="28"/>
    </row>
    <row r="82">
      <c r="A82" s="223" t="s">
        <v>332</v>
      </c>
      <c r="B82" s="6"/>
      <c r="C82" s="6"/>
      <c r="D82" s="6"/>
      <c r="E82" s="6"/>
      <c r="F82" s="6"/>
      <c r="G82" s="6"/>
      <c r="H82" s="7"/>
      <c r="K82" s="223" t="s">
        <v>332</v>
      </c>
      <c r="L82" s="6"/>
      <c r="M82" s="6"/>
      <c r="N82" s="6"/>
      <c r="O82" s="6"/>
      <c r="P82" s="6"/>
      <c r="Q82" s="6"/>
      <c r="R82" s="7"/>
    </row>
    <row r="85">
      <c r="A85" s="227" t="s">
        <v>428</v>
      </c>
    </row>
    <row r="86">
      <c r="A86" s="9"/>
      <c r="B86" s="228" t="s">
        <v>382</v>
      </c>
      <c r="C86" s="6"/>
      <c r="D86" s="7"/>
      <c r="E86" s="228" t="s">
        <v>383</v>
      </c>
      <c r="F86" s="6"/>
      <c r="G86" s="7"/>
    </row>
    <row r="87">
      <c r="A87" s="229"/>
      <c r="B87" s="57" t="s">
        <v>59</v>
      </c>
      <c r="C87" s="57" t="s">
        <v>17</v>
      </c>
      <c r="D87" s="57" t="s">
        <v>38</v>
      </c>
      <c r="E87" s="57" t="s">
        <v>59</v>
      </c>
      <c r="F87" s="57" t="s">
        <v>17</v>
      </c>
      <c r="G87" s="57" t="s">
        <v>38</v>
      </c>
    </row>
    <row r="88">
      <c r="A88" s="168" t="s">
        <v>26</v>
      </c>
      <c r="B88" s="169"/>
      <c r="C88" s="169"/>
      <c r="D88" s="169">
        <v>60.0</v>
      </c>
      <c r="E88" s="169"/>
      <c r="F88" s="169"/>
      <c r="G88" s="230">
        <v>60.0</v>
      </c>
    </row>
    <row r="89">
      <c r="A89" s="168" t="s">
        <v>9</v>
      </c>
      <c r="B89" s="60" t="s">
        <v>242</v>
      </c>
      <c r="C89" s="60" t="s">
        <v>242</v>
      </c>
      <c r="D89" s="60" t="s">
        <v>256</v>
      </c>
      <c r="E89" s="60" t="s">
        <v>278</v>
      </c>
      <c r="F89" s="60" t="s">
        <v>278</v>
      </c>
      <c r="G89" s="60" t="s">
        <v>63</v>
      </c>
    </row>
    <row r="90">
      <c r="A90" s="172" t="s">
        <v>7</v>
      </c>
      <c r="B90" s="60" t="s">
        <v>275</v>
      </c>
      <c r="C90" s="60" t="s">
        <v>32</v>
      </c>
      <c r="D90" s="60" t="s">
        <v>255</v>
      </c>
      <c r="E90" s="60" t="s">
        <v>277</v>
      </c>
      <c r="F90" s="60" t="s">
        <v>277</v>
      </c>
      <c r="G90" s="60" t="s">
        <v>29</v>
      </c>
    </row>
    <row r="91">
      <c r="A91" s="172" t="s">
        <v>14</v>
      </c>
      <c r="B91" s="60" t="s">
        <v>257</v>
      </c>
      <c r="C91" s="60" t="s">
        <v>247</v>
      </c>
      <c r="D91" s="60" t="s">
        <v>261</v>
      </c>
      <c r="E91" s="60" t="s">
        <v>305</v>
      </c>
      <c r="F91" s="60" t="s">
        <v>261</v>
      </c>
      <c r="G91" s="60" t="s">
        <v>281</v>
      </c>
    </row>
    <row r="92">
      <c r="A92" s="172" t="s">
        <v>6</v>
      </c>
      <c r="B92" s="60" t="s">
        <v>241</v>
      </c>
      <c r="C92" s="60" t="s">
        <v>241</v>
      </c>
      <c r="D92" s="60" t="s">
        <v>30</v>
      </c>
      <c r="E92" s="60" t="s">
        <v>29</v>
      </c>
      <c r="F92" s="60" t="s">
        <v>60</v>
      </c>
      <c r="G92" s="60" t="s">
        <v>42</v>
      </c>
    </row>
    <row r="93">
      <c r="A93" s="172" t="s">
        <v>27</v>
      </c>
      <c r="B93" s="60" t="s">
        <v>274</v>
      </c>
      <c r="C93" s="60" t="s">
        <v>241</v>
      </c>
      <c r="D93" s="60" t="s">
        <v>29</v>
      </c>
      <c r="E93" s="60" t="s">
        <v>29</v>
      </c>
      <c r="F93" s="60" t="s">
        <v>60</v>
      </c>
      <c r="G93" s="60" t="s">
        <v>280</v>
      </c>
    </row>
    <row r="98">
      <c r="A98" s="231" t="s">
        <v>429</v>
      </c>
      <c r="B98" s="6"/>
      <c r="C98" s="6"/>
      <c r="D98" s="6"/>
      <c r="E98" s="6"/>
      <c r="F98" s="6"/>
      <c r="G98" s="6"/>
      <c r="H98" s="7"/>
    </row>
    <row r="99">
      <c r="A99" s="232" t="s">
        <v>430</v>
      </c>
      <c r="B99" s="233"/>
      <c r="C99" s="227" t="s">
        <v>431</v>
      </c>
      <c r="D99" s="234"/>
      <c r="E99" s="235"/>
      <c r="F99" s="231" t="s">
        <v>432</v>
      </c>
      <c r="G99" s="6"/>
      <c r="H99" s="7"/>
    </row>
    <row r="100">
      <c r="A100" s="73"/>
      <c r="B100" s="73"/>
      <c r="C100" s="236" t="s">
        <v>433</v>
      </c>
      <c r="D100" s="236" t="s">
        <v>17</v>
      </c>
      <c r="E100" s="236" t="s">
        <v>18</v>
      </c>
      <c r="F100" s="236" t="s">
        <v>433</v>
      </c>
      <c r="G100" s="236" t="s">
        <v>17</v>
      </c>
      <c r="H100" s="236" t="s">
        <v>18</v>
      </c>
    </row>
    <row r="101">
      <c r="A101" s="237">
        <v>1.0</v>
      </c>
      <c r="B101" s="237" t="s">
        <v>434</v>
      </c>
      <c r="C101" s="238">
        <v>0.78</v>
      </c>
      <c r="D101" s="238">
        <v>0.78</v>
      </c>
      <c r="E101" s="238">
        <v>0.94</v>
      </c>
      <c r="F101" s="238">
        <v>0.57</v>
      </c>
      <c r="G101" s="238">
        <v>0.57</v>
      </c>
      <c r="H101" s="238">
        <v>0.84</v>
      </c>
    </row>
    <row r="102">
      <c r="A102" s="237">
        <v>2.0</v>
      </c>
      <c r="B102" s="237" t="s">
        <v>7</v>
      </c>
      <c r="C102" s="238">
        <v>0.73</v>
      </c>
      <c r="D102" s="238">
        <v>0.71</v>
      </c>
      <c r="E102" s="238">
        <v>0.95</v>
      </c>
      <c r="F102" s="238">
        <v>0.55</v>
      </c>
      <c r="G102" s="238">
        <v>0.53</v>
      </c>
      <c r="H102" s="238">
        <v>0.89</v>
      </c>
    </row>
    <row r="103">
      <c r="A103" s="237">
        <v>3.0</v>
      </c>
      <c r="B103" s="237" t="s">
        <v>435</v>
      </c>
      <c r="C103" s="238">
        <v>0.69</v>
      </c>
      <c r="D103" s="238">
        <v>0.67</v>
      </c>
      <c r="E103" s="238">
        <v>0.91</v>
      </c>
      <c r="F103" s="238">
        <v>0.52</v>
      </c>
      <c r="G103" s="238">
        <v>0.48</v>
      </c>
      <c r="H103" s="238">
        <v>0.76</v>
      </c>
    </row>
    <row r="104">
      <c r="A104" s="237">
        <v>4.0</v>
      </c>
      <c r="B104" s="237" t="s">
        <v>13</v>
      </c>
      <c r="C104" s="238">
        <v>0.61</v>
      </c>
      <c r="D104" s="238">
        <v>0.58</v>
      </c>
      <c r="E104" s="238">
        <v>0.89</v>
      </c>
      <c r="F104" s="238">
        <v>0.43</v>
      </c>
      <c r="G104" s="238">
        <v>0.43</v>
      </c>
      <c r="H104" s="238">
        <v>0.71</v>
      </c>
    </row>
    <row r="105">
      <c r="A105" s="239"/>
      <c r="B105" s="240" t="s">
        <v>436</v>
      </c>
      <c r="C105" s="241">
        <v>0.58</v>
      </c>
      <c r="D105" s="241">
        <v>0.54</v>
      </c>
      <c r="E105" s="241">
        <v>0.88</v>
      </c>
      <c r="F105" s="241">
        <v>0.38</v>
      </c>
      <c r="G105" s="241">
        <v>0.36</v>
      </c>
      <c r="H105" s="241">
        <v>0.68</v>
      </c>
    </row>
    <row r="106">
      <c r="A106" s="237">
        <v>5.0</v>
      </c>
      <c r="B106" s="237" t="s">
        <v>220</v>
      </c>
      <c r="C106" s="238">
        <v>0.57</v>
      </c>
      <c r="D106" s="238">
        <v>0.54</v>
      </c>
      <c r="E106" s="238">
        <v>0.88</v>
      </c>
      <c r="F106" s="238">
        <v>0.37</v>
      </c>
      <c r="G106" s="238">
        <v>0.35</v>
      </c>
      <c r="H106" s="242">
        <v>0.68</v>
      </c>
    </row>
    <row r="112" ht="60.0" customHeight="1">
      <c r="A112" s="154"/>
      <c r="B112" s="154"/>
      <c r="C112" s="13" t="s">
        <v>6</v>
      </c>
      <c r="D112" s="13" t="s">
        <v>7</v>
      </c>
      <c r="E112" s="15" t="s">
        <v>9</v>
      </c>
      <c r="F112" s="133" t="s">
        <v>252</v>
      </c>
      <c r="G112" s="13" t="s">
        <v>14</v>
      </c>
    </row>
    <row r="113">
      <c r="A113" s="243" t="s">
        <v>431</v>
      </c>
      <c r="B113" s="244" t="s">
        <v>437</v>
      </c>
      <c r="C113" s="102">
        <v>0.95</v>
      </c>
      <c r="D113" s="103">
        <v>0.013</v>
      </c>
      <c r="E113" s="102">
        <v>0.025</v>
      </c>
      <c r="F113" s="103">
        <v>0.007</v>
      </c>
      <c r="G113" s="103">
        <v>0.007</v>
      </c>
    </row>
    <row r="114">
      <c r="A114" s="73"/>
      <c r="B114" s="245" t="s">
        <v>212</v>
      </c>
      <c r="C114" s="21">
        <v>0.9356852384282643</v>
      </c>
      <c r="D114" s="136">
        <v>0.01586499857538788</v>
      </c>
      <c r="E114" s="136">
        <v>0.0335301888258606</v>
      </c>
      <c r="F114" s="22">
        <v>0.007148962623358459</v>
      </c>
      <c r="G114" s="22">
        <v>0.007770611547128759</v>
      </c>
    </row>
    <row r="115">
      <c r="A115" s="246" t="s">
        <v>432</v>
      </c>
      <c r="B115" s="244" t="s">
        <v>437</v>
      </c>
      <c r="C115" s="134">
        <v>0.9482435496983441</v>
      </c>
      <c r="D115" s="134">
        <v>0.009088186213683624</v>
      </c>
      <c r="E115" s="134">
        <v>0.02858243121817637</v>
      </c>
      <c r="F115" s="134">
        <v>0.007393778614522271</v>
      </c>
      <c r="G115" s="134">
        <v>0.00669205425527363</v>
      </c>
    </row>
    <row r="116">
      <c r="B116" s="245" t="s">
        <v>212</v>
      </c>
      <c r="C116" s="134">
        <v>0.9271079766102754</v>
      </c>
      <c r="D116" s="134">
        <v>0.013078605543900371</v>
      </c>
      <c r="E116" s="134">
        <v>0.04258358255590769</v>
      </c>
      <c r="F116" s="134">
        <v>0.008213185734053476</v>
      </c>
      <c r="G116" s="134">
        <v>0.009016649555863053</v>
      </c>
    </row>
    <row r="122">
      <c r="C122" s="67" t="s">
        <v>431</v>
      </c>
      <c r="D122" s="67" t="s">
        <v>438</v>
      </c>
    </row>
    <row r="123">
      <c r="B123" s="237" t="s">
        <v>434</v>
      </c>
      <c r="C123" s="238">
        <v>0.78</v>
      </c>
      <c r="D123" s="238">
        <v>0.57</v>
      </c>
      <c r="E123" s="247"/>
    </row>
    <row r="124">
      <c r="B124" s="237" t="s">
        <v>7</v>
      </c>
      <c r="C124" s="238">
        <v>0.73</v>
      </c>
      <c r="D124" s="238">
        <v>0.55</v>
      </c>
    </row>
    <row r="125">
      <c r="B125" s="237" t="s">
        <v>435</v>
      </c>
      <c r="C125" s="238">
        <v>0.69</v>
      </c>
      <c r="D125" s="238">
        <v>0.52</v>
      </c>
    </row>
    <row r="126">
      <c r="B126" s="237" t="s">
        <v>13</v>
      </c>
      <c r="C126" s="238">
        <v>0.61</v>
      </c>
      <c r="D126" s="238">
        <v>0.43</v>
      </c>
    </row>
    <row r="127">
      <c r="B127" s="240" t="s">
        <v>436</v>
      </c>
      <c r="C127" s="241">
        <v>0.58</v>
      </c>
      <c r="D127" s="241">
        <v>0.38</v>
      </c>
    </row>
    <row r="128">
      <c r="B128" s="237" t="s">
        <v>220</v>
      </c>
      <c r="C128" s="238">
        <v>0.57</v>
      </c>
      <c r="D128" s="238">
        <v>0.37</v>
      </c>
    </row>
    <row r="129">
      <c r="C129" s="241"/>
      <c r="D129" s="241"/>
    </row>
    <row r="142">
      <c r="C142" s="67" t="s">
        <v>439</v>
      </c>
      <c r="D142" s="67" t="s">
        <v>440</v>
      </c>
      <c r="E142" s="67" t="s">
        <v>441</v>
      </c>
    </row>
    <row r="143">
      <c r="B143" s="67" t="s">
        <v>442</v>
      </c>
      <c r="C143" s="67">
        <v>300000.0</v>
      </c>
      <c r="D143" s="248">
        <v>0.32</v>
      </c>
      <c r="E143" s="249">
        <f>C143*0.32</f>
        <v>96000</v>
      </c>
    </row>
    <row r="144">
      <c r="B144" s="67" t="s">
        <v>443</v>
      </c>
      <c r="C144" s="67">
        <v>130000.0</v>
      </c>
      <c r="D144" s="248">
        <v>0.58</v>
      </c>
      <c r="E144" s="249">
        <f>C144*0.58</f>
        <v>75400</v>
      </c>
    </row>
    <row r="145">
      <c r="B145" s="67" t="s">
        <v>444</v>
      </c>
      <c r="C145" s="67">
        <v>115000.0</v>
      </c>
      <c r="D145" s="248">
        <v>0.38</v>
      </c>
      <c r="E145" s="249">
        <f>C145*0.38</f>
        <v>43700</v>
      </c>
    </row>
    <row r="153">
      <c r="A153" s="250" t="s">
        <v>445</v>
      </c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7"/>
    </row>
    <row r="154">
      <c r="A154" s="251"/>
      <c r="B154" s="252" t="s">
        <v>446</v>
      </c>
      <c r="C154" s="130"/>
      <c r="D154" s="130"/>
      <c r="E154" s="130"/>
      <c r="F154" s="130"/>
      <c r="G154" s="130"/>
      <c r="H154" s="130"/>
      <c r="I154" s="130"/>
      <c r="J154" s="131"/>
      <c r="K154" s="253"/>
      <c r="L154" s="253"/>
      <c r="M154" s="253"/>
      <c r="N154" s="253"/>
    </row>
    <row r="155">
      <c r="A155" s="254" t="s">
        <v>447</v>
      </c>
      <c r="B155" s="255"/>
      <c r="C155" s="255"/>
      <c r="D155" s="253"/>
      <c r="E155" s="253"/>
      <c r="F155" s="253"/>
      <c r="G155" s="253"/>
      <c r="H155" s="253"/>
      <c r="I155" s="253"/>
      <c r="J155" s="253"/>
      <c r="K155" s="253"/>
      <c r="L155" s="253"/>
      <c r="M155" s="253"/>
      <c r="N155" s="253"/>
    </row>
    <row r="156">
      <c r="A156" s="256" t="s">
        <v>448</v>
      </c>
      <c r="B156" s="257" t="s">
        <v>449</v>
      </c>
      <c r="C156" s="257" t="s">
        <v>450</v>
      </c>
      <c r="D156" s="257" t="s">
        <v>451</v>
      </c>
      <c r="E156" s="257" t="s">
        <v>452</v>
      </c>
      <c r="F156" s="257" t="s">
        <v>453</v>
      </c>
      <c r="G156" s="257" t="s">
        <v>226</v>
      </c>
      <c r="H156" s="257" t="s">
        <v>454</v>
      </c>
      <c r="I156" s="257" t="s">
        <v>455</v>
      </c>
      <c r="J156" s="257" t="s">
        <v>456</v>
      </c>
      <c r="K156" s="258" t="s">
        <v>457</v>
      </c>
      <c r="L156" s="259" t="s">
        <v>458</v>
      </c>
      <c r="M156" s="259" t="s">
        <v>458</v>
      </c>
      <c r="N156" s="257" t="s">
        <v>459</v>
      </c>
    </row>
    <row r="157">
      <c r="A157" s="251" t="s">
        <v>460</v>
      </c>
      <c r="B157" s="253"/>
      <c r="C157" s="253"/>
      <c r="D157" s="253"/>
      <c r="E157" s="253"/>
      <c r="F157" s="253"/>
      <c r="G157" s="253"/>
      <c r="H157" s="253"/>
      <c r="I157" s="253"/>
      <c r="J157" s="257">
        <v>3.0</v>
      </c>
      <c r="K157" s="258">
        <v>3.0</v>
      </c>
      <c r="L157" s="260">
        <f t="shared" ref="L157:L161" si="1">K157/428</f>
        <v>0.007009345794</v>
      </c>
      <c r="M157" s="253"/>
      <c r="N157" s="253"/>
    </row>
    <row r="158">
      <c r="A158" s="251" t="s">
        <v>461</v>
      </c>
      <c r="B158" s="253"/>
      <c r="C158" s="253"/>
      <c r="D158" s="253"/>
      <c r="E158" s="253"/>
      <c r="F158" s="253"/>
      <c r="G158" s="253"/>
      <c r="H158" s="253"/>
      <c r="I158" s="253"/>
      <c r="J158" s="257">
        <v>12.0</v>
      </c>
      <c r="K158" s="258">
        <v>12.0</v>
      </c>
      <c r="L158" s="260">
        <f t="shared" si="1"/>
        <v>0.02803738318</v>
      </c>
      <c r="M158" s="253"/>
      <c r="N158" s="253"/>
    </row>
    <row r="159">
      <c r="A159" s="251" t="s">
        <v>462</v>
      </c>
      <c r="B159" s="253"/>
      <c r="C159" s="253"/>
      <c r="D159" s="253"/>
      <c r="E159" s="253"/>
      <c r="F159" s="253"/>
      <c r="G159" s="253"/>
      <c r="H159" s="253"/>
      <c r="I159" s="253"/>
      <c r="J159" s="257">
        <v>30.0</v>
      </c>
      <c r="K159" s="258">
        <v>30.0</v>
      </c>
      <c r="L159" s="260">
        <f t="shared" si="1"/>
        <v>0.07009345794</v>
      </c>
      <c r="M159" s="253"/>
      <c r="N159" s="253"/>
    </row>
    <row r="160">
      <c r="A160" s="251" t="s">
        <v>463</v>
      </c>
      <c r="B160" s="253"/>
      <c r="C160" s="253"/>
      <c r="D160" s="253"/>
      <c r="E160" s="253"/>
      <c r="F160" s="253"/>
      <c r="G160" s="253"/>
      <c r="H160" s="253"/>
      <c r="I160" s="253"/>
      <c r="J160" s="257">
        <v>53.0</v>
      </c>
      <c r="K160" s="258">
        <v>53.0</v>
      </c>
      <c r="L160" s="260">
        <f t="shared" si="1"/>
        <v>0.1238317757</v>
      </c>
      <c r="M160" s="253"/>
      <c r="N160" s="253"/>
    </row>
    <row r="161">
      <c r="A161" s="251" t="s">
        <v>464</v>
      </c>
      <c r="B161" s="253"/>
      <c r="C161" s="253"/>
      <c r="D161" s="253"/>
      <c r="E161" s="257">
        <v>1.0</v>
      </c>
      <c r="F161" s="253"/>
      <c r="G161" s="257">
        <v>1.0</v>
      </c>
      <c r="H161" s="253"/>
      <c r="I161" s="257">
        <v>1.0</v>
      </c>
      <c r="J161" s="257">
        <v>134.0</v>
      </c>
      <c r="K161" s="258">
        <v>137.0</v>
      </c>
      <c r="L161" s="260">
        <f t="shared" si="1"/>
        <v>0.3200934579</v>
      </c>
      <c r="M161" s="253"/>
      <c r="N161" s="253"/>
    </row>
    <row r="162">
      <c r="A162" s="251" t="s">
        <v>465</v>
      </c>
      <c r="B162" s="261">
        <v>1.0</v>
      </c>
      <c r="C162" s="261">
        <v>1.0</v>
      </c>
      <c r="D162" s="262"/>
      <c r="E162" s="262"/>
      <c r="F162" s="261">
        <v>1.0</v>
      </c>
      <c r="G162" s="262"/>
      <c r="H162" s="262"/>
      <c r="I162" s="261">
        <v>1.0</v>
      </c>
      <c r="J162" s="261">
        <v>130.0</v>
      </c>
      <c r="K162" s="263">
        <v>134.0</v>
      </c>
      <c r="L162" s="264">
        <f>(K162+K163+K164+K165)/K166</f>
        <v>0.4509345794</v>
      </c>
      <c r="M162" s="253"/>
      <c r="N162" s="265" t="s">
        <v>466</v>
      </c>
    </row>
    <row r="163">
      <c r="A163" s="251" t="s">
        <v>467</v>
      </c>
      <c r="B163" s="266">
        <v>1.0</v>
      </c>
      <c r="C163" s="266">
        <v>1.0</v>
      </c>
      <c r="D163" s="266">
        <v>3.0</v>
      </c>
      <c r="E163" s="266">
        <v>1.0</v>
      </c>
      <c r="F163" s="266">
        <v>1.0</v>
      </c>
      <c r="G163" s="266">
        <v>1.0</v>
      </c>
      <c r="H163" s="267"/>
      <c r="I163" s="267"/>
      <c r="J163" s="266">
        <v>32.0</v>
      </c>
      <c r="K163" s="268">
        <v>40.0</v>
      </c>
      <c r="L163" s="269"/>
      <c r="M163" s="264">
        <f>(K163:K165)/428</f>
        <v>0.09345794393</v>
      </c>
      <c r="N163" s="269"/>
    </row>
    <row r="164">
      <c r="A164" s="251" t="s">
        <v>468</v>
      </c>
      <c r="B164" s="266">
        <v>2.0</v>
      </c>
      <c r="C164" s="266">
        <v>1.0</v>
      </c>
      <c r="D164" s="266">
        <v>2.0</v>
      </c>
      <c r="E164" s="266">
        <v>1.0</v>
      </c>
      <c r="F164" s="267"/>
      <c r="G164" s="267"/>
      <c r="H164" s="267"/>
      <c r="I164" s="267"/>
      <c r="J164" s="266">
        <v>7.0</v>
      </c>
      <c r="K164" s="268">
        <v>13.0</v>
      </c>
      <c r="L164" s="269"/>
      <c r="M164" s="269"/>
      <c r="N164" s="269"/>
    </row>
    <row r="165">
      <c r="A165" s="251" t="s">
        <v>469</v>
      </c>
      <c r="B165" s="267"/>
      <c r="C165" s="267"/>
      <c r="D165" s="267"/>
      <c r="E165" s="266">
        <v>1.0</v>
      </c>
      <c r="F165" s="266">
        <v>1.0</v>
      </c>
      <c r="G165" s="267"/>
      <c r="H165" s="266">
        <v>2.0</v>
      </c>
      <c r="I165" s="267"/>
      <c r="J165" s="266">
        <v>2.0</v>
      </c>
      <c r="K165" s="268">
        <v>6.0</v>
      </c>
      <c r="L165" s="131"/>
      <c r="M165" s="131"/>
      <c r="N165" s="269"/>
    </row>
    <row r="166">
      <c r="A166" s="270" t="s">
        <v>457</v>
      </c>
      <c r="B166" s="258">
        <v>4.0</v>
      </c>
      <c r="C166" s="258">
        <v>3.0</v>
      </c>
      <c r="D166" s="258">
        <v>5.0</v>
      </c>
      <c r="E166" s="258">
        <v>4.0</v>
      </c>
      <c r="F166" s="258">
        <v>3.0</v>
      </c>
      <c r="G166" s="258">
        <v>2.0</v>
      </c>
      <c r="H166" s="258">
        <v>2.0</v>
      </c>
      <c r="I166" s="258">
        <v>2.0</v>
      </c>
      <c r="J166" s="258">
        <v>403.0</v>
      </c>
      <c r="K166" s="258">
        <v>428.0</v>
      </c>
      <c r="L166" s="253"/>
      <c r="M166" s="253"/>
      <c r="N166" s="131"/>
    </row>
    <row r="167">
      <c r="A167" s="254" t="s">
        <v>470</v>
      </c>
      <c r="B167" s="255"/>
      <c r="C167" s="255"/>
      <c r="D167" s="253"/>
      <c r="E167" s="253"/>
      <c r="F167" s="253"/>
      <c r="G167" s="253"/>
      <c r="H167" s="253"/>
      <c r="I167" s="253"/>
      <c r="J167" s="253"/>
      <c r="K167" s="253"/>
      <c r="L167" s="253"/>
      <c r="M167" s="253"/>
      <c r="N167" s="253"/>
    </row>
    <row r="168">
      <c r="A168" s="251" t="s">
        <v>460</v>
      </c>
      <c r="B168" s="253"/>
      <c r="C168" s="253"/>
      <c r="D168" s="253"/>
      <c r="E168" s="253"/>
      <c r="F168" s="253"/>
      <c r="G168" s="253"/>
      <c r="H168" s="253"/>
      <c r="I168" s="253"/>
      <c r="J168" s="257">
        <v>12.0</v>
      </c>
      <c r="K168" s="258">
        <v>12.0</v>
      </c>
      <c r="L168" s="260">
        <f t="shared" ref="L168:L172" si="2">K168/525</f>
        <v>0.02285714286</v>
      </c>
      <c r="M168" s="253"/>
      <c r="N168" s="253"/>
    </row>
    <row r="169">
      <c r="A169" s="251" t="s">
        <v>461</v>
      </c>
      <c r="B169" s="253"/>
      <c r="C169" s="253"/>
      <c r="D169" s="257">
        <v>1.0</v>
      </c>
      <c r="E169" s="253"/>
      <c r="F169" s="253"/>
      <c r="G169" s="253"/>
      <c r="H169" s="253"/>
      <c r="I169" s="253"/>
      <c r="J169" s="257">
        <v>61.0</v>
      </c>
      <c r="K169" s="258">
        <v>62.0</v>
      </c>
      <c r="L169" s="260">
        <f t="shared" si="2"/>
        <v>0.1180952381</v>
      </c>
      <c r="M169" s="253"/>
      <c r="N169" s="253"/>
    </row>
    <row r="170">
      <c r="A170" s="251" t="s">
        <v>462</v>
      </c>
      <c r="B170" s="253"/>
      <c r="C170" s="253"/>
      <c r="D170" s="257">
        <v>1.0</v>
      </c>
      <c r="E170" s="253"/>
      <c r="F170" s="257">
        <v>1.0</v>
      </c>
      <c r="G170" s="253"/>
      <c r="H170" s="253"/>
      <c r="I170" s="257">
        <v>1.0</v>
      </c>
      <c r="J170" s="257">
        <v>159.0</v>
      </c>
      <c r="K170" s="258">
        <v>162.0</v>
      </c>
      <c r="L170" s="260">
        <f t="shared" si="2"/>
        <v>0.3085714286</v>
      </c>
      <c r="M170" s="253"/>
      <c r="N170" s="253"/>
    </row>
    <row r="171">
      <c r="A171" s="251" t="s">
        <v>463</v>
      </c>
      <c r="B171" s="257">
        <v>2.0</v>
      </c>
      <c r="C171" s="253"/>
      <c r="D171" s="253"/>
      <c r="E171" s="253"/>
      <c r="F171" s="257">
        <v>1.0</v>
      </c>
      <c r="G171" s="253"/>
      <c r="H171" s="253"/>
      <c r="I171" s="257">
        <v>1.0</v>
      </c>
      <c r="J171" s="257">
        <v>129.0</v>
      </c>
      <c r="K171" s="258">
        <v>133.0</v>
      </c>
      <c r="L171" s="260">
        <f t="shared" si="2"/>
        <v>0.2533333333</v>
      </c>
      <c r="M171" s="253"/>
      <c r="N171" s="253"/>
    </row>
    <row r="172">
      <c r="A172" s="251" t="s">
        <v>464</v>
      </c>
      <c r="B172" s="257">
        <v>1.0</v>
      </c>
      <c r="C172" s="253"/>
      <c r="D172" s="257">
        <v>1.0</v>
      </c>
      <c r="E172" s="253"/>
      <c r="F172" s="257">
        <v>1.0</v>
      </c>
      <c r="G172" s="253"/>
      <c r="H172" s="253"/>
      <c r="I172" s="253"/>
      <c r="J172" s="257">
        <v>100.0</v>
      </c>
      <c r="K172" s="258">
        <v>103.0</v>
      </c>
      <c r="L172" s="260">
        <f t="shared" si="2"/>
        <v>0.1961904762</v>
      </c>
      <c r="M172" s="253"/>
      <c r="N172" s="253"/>
    </row>
    <row r="173">
      <c r="A173" s="251" t="s">
        <v>465</v>
      </c>
      <c r="B173" s="261">
        <v>1.0</v>
      </c>
      <c r="C173" s="261">
        <v>7.0</v>
      </c>
      <c r="D173" s="261">
        <v>2.0</v>
      </c>
      <c r="E173" s="262"/>
      <c r="F173" s="262"/>
      <c r="G173" s="261">
        <v>1.0</v>
      </c>
      <c r="H173" s="262"/>
      <c r="I173" s="262"/>
      <c r="J173" s="261">
        <v>32.0</v>
      </c>
      <c r="K173" s="263">
        <v>43.0</v>
      </c>
      <c r="L173" s="264">
        <f>(K173+K174+K175+K176)/K177</f>
        <v>0.100952381</v>
      </c>
      <c r="M173" s="253"/>
      <c r="N173" s="265" t="s">
        <v>471</v>
      </c>
    </row>
    <row r="174">
      <c r="A174" s="251" t="s">
        <v>467</v>
      </c>
      <c r="B174" s="267"/>
      <c r="C174" s="266">
        <v>3.0</v>
      </c>
      <c r="D174" s="267"/>
      <c r="E174" s="267"/>
      <c r="F174" s="267"/>
      <c r="G174" s="267"/>
      <c r="H174" s="266">
        <v>1.0</v>
      </c>
      <c r="I174" s="267"/>
      <c r="J174" s="266">
        <v>3.0</v>
      </c>
      <c r="K174" s="268">
        <v>7.0</v>
      </c>
      <c r="L174" s="269"/>
      <c r="M174" s="264">
        <f>sum(K174:K176)/525</f>
        <v>0.01904761905</v>
      </c>
      <c r="N174" s="269"/>
    </row>
    <row r="175">
      <c r="A175" s="251" t="s">
        <v>468</v>
      </c>
      <c r="B175" s="267"/>
      <c r="C175" s="267"/>
      <c r="D175" s="267"/>
      <c r="E175" s="266">
        <v>1.0</v>
      </c>
      <c r="F175" s="267"/>
      <c r="G175" s="267"/>
      <c r="H175" s="267"/>
      <c r="I175" s="267"/>
      <c r="J175" s="266">
        <v>1.0</v>
      </c>
      <c r="K175" s="268">
        <v>2.0</v>
      </c>
      <c r="L175" s="269"/>
      <c r="M175" s="269"/>
      <c r="N175" s="269"/>
    </row>
    <row r="176">
      <c r="A176" s="251" t="s">
        <v>469</v>
      </c>
      <c r="B176" s="267"/>
      <c r="C176" s="266">
        <v>1.0</v>
      </c>
      <c r="D176" s="267"/>
      <c r="E176" s="267"/>
      <c r="F176" s="267"/>
      <c r="G176" s="267"/>
      <c r="H176" s="267"/>
      <c r="I176" s="267"/>
      <c r="J176" s="267"/>
      <c r="K176" s="268">
        <v>1.0</v>
      </c>
      <c r="L176" s="131"/>
      <c r="M176" s="131"/>
      <c r="N176" s="269"/>
    </row>
    <row r="177">
      <c r="A177" s="270" t="s">
        <v>457</v>
      </c>
      <c r="B177" s="258">
        <v>4.0</v>
      </c>
      <c r="C177" s="258">
        <v>11.0</v>
      </c>
      <c r="D177" s="258">
        <v>5.0</v>
      </c>
      <c r="E177" s="258">
        <v>1.0</v>
      </c>
      <c r="F177" s="258">
        <v>3.0</v>
      </c>
      <c r="G177" s="258">
        <v>1.0</v>
      </c>
      <c r="H177" s="258">
        <v>1.0</v>
      </c>
      <c r="I177" s="258">
        <v>2.0</v>
      </c>
      <c r="J177" s="258">
        <v>497.0</v>
      </c>
      <c r="K177" s="258">
        <v>525.0</v>
      </c>
      <c r="L177" s="253"/>
      <c r="M177" s="253"/>
      <c r="N177" s="131"/>
    </row>
    <row r="178">
      <c r="A178" s="271" t="s">
        <v>472</v>
      </c>
      <c r="B178" s="130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1"/>
    </row>
    <row r="186">
      <c r="E186" s="272"/>
    </row>
    <row r="187">
      <c r="E187" s="272"/>
      <c r="F187" s="273"/>
    </row>
    <row r="188">
      <c r="E188" s="272"/>
      <c r="F188" s="273"/>
    </row>
  </sheetData>
  <mergeCells count="32">
    <mergeCell ref="A1:H1"/>
    <mergeCell ref="K1:R1"/>
    <mergeCell ref="A3:H3"/>
    <mergeCell ref="K3:R3"/>
    <mergeCell ref="A21:H21"/>
    <mergeCell ref="K21:R21"/>
    <mergeCell ref="K25:R25"/>
    <mergeCell ref="A25:H25"/>
    <mergeCell ref="A39:H39"/>
    <mergeCell ref="K39:R39"/>
    <mergeCell ref="A41:H41"/>
    <mergeCell ref="K41:R41"/>
    <mergeCell ref="A82:H82"/>
    <mergeCell ref="K82:R82"/>
    <mergeCell ref="A85:G85"/>
    <mergeCell ref="B86:D86"/>
    <mergeCell ref="E86:G86"/>
    <mergeCell ref="A98:H98"/>
    <mergeCell ref="A99:A100"/>
    <mergeCell ref="B99:B100"/>
    <mergeCell ref="F99:H99"/>
    <mergeCell ref="L173:L176"/>
    <mergeCell ref="N173:N177"/>
    <mergeCell ref="M174:M176"/>
    <mergeCell ref="A178:N178"/>
    <mergeCell ref="A113:A114"/>
    <mergeCell ref="A115:A116"/>
    <mergeCell ref="A153:N153"/>
    <mergeCell ref="B154:J154"/>
    <mergeCell ref="L162:L165"/>
    <mergeCell ref="N162:N166"/>
    <mergeCell ref="M163:M165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1.0" topLeftCell="C2" activePane="bottomRight" state="frozen"/>
      <selection activeCell="C1" sqref="C1" pane="topRight"/>
      <selection activeCell="A2" sqref="A2" pane="bottomLeft"/>
      <selection activeCell="C2" sqref="C2" pane="bottomRight"/>
    </sheetView>
  </sheetViews>
  <sheetFormatPr customHeight="1" defaultColWidth="12.63" defaultRowHeight="15.0"/>
  <cols>
    <col customWidth="1" min="1" max="1" width="16.5"/>
    <col customWidth="1" min="2" max="2" width="37.63"/>
    <col customWidth="1" min="3" max="3" width="13.75"/>
    <col customWidth="1" min="4" max="4" width="9.75"/>
    <col customWidth="1" min="5" max="5" width="10.88"/>
    <col customWidth="1" min="6" max="7" width="9.75"/>
    <col customWidth="1" min="8" max="8" width="11.63"/>
    <col customWidth="1" min="9" max="10" width="10.13"/>
    <col customWidth="1" min="11" max="11" width="10.88"/>
    <col customWidth="1" min="12" max="12" width="10.63"/>
  </cols>
  <sheetData>
    <row r="1" ht="15.75" customHeight="1">
      <c r="A1" s="274" t="s">
        <v>0</v>
      </c>
      <c r="B1" s="275"/>
      <c r="C1" s="106"/>
      <c r="D1" s="106"/>
      <c r="E1" s="106"/>
      <c r="F1" s="106"/>
      <c r="G1" s="106"/>
      <c r="H1" s="27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ht="15.75" customHeight="1">
      <c r="C2" s="277"/>
    </row>
    <row r="3" ht="15.75" customHeight="1">
      <c r="B3" s="187" t="s">
        <v>473</v>
      </c>
      <c r="L3" s="278"/>
    </row>
    <row r="4" ht="15.75" customHeight="1">
      <c r="B4" s="148" t="s">
        <v>3</v>
      </c>
      <c r="C4" s="279" t="s">
        <v>201</v>
      </c>
      <c r="D4" s="280" t="s">
        <v>221</v>
      </c>
      <c r="E4" s="281" t="s">
        <v>220</v>
      </c>
      <c r="F4" s="280" t="s">
        <v>223</v>
      </c>
      <c r="G4" s="280" t="s">
        <v>224</v>
      </c>
      <c r="H4" s="280" t="s">
        <v>222</v>
      </c>
      <c r="I4" s="280" t="s">
        <v>225</v>
      </c>
      <c r="J4" s="280" t="s">
        <v>226</v>
      </c>
      <c r="K4" s="280" t="s">
        <v>228</v>
      </c>
      <c r="L4" s="282"/>
    </row>
    <row r="5" ht="15.75" customHeight="1">
      <c r="B5" s="283" t="s">
        <v>474</v>
      </c>
      <c r="C5" s="284"/>
      <c r="D5" s="284"/>
      <c r="E5" s="284"/>
      <c r="F5" s="284"/>
      <c r="G5" s="284"/>
      <c r="H5" s="284"/>
      <c r="I5" s="284"/>
      <c r="J5" s="284"/>
      <c r="K5" s="284"/>
      <c r="L5" s="284"/>
    </row>
    <row r="6" ht="15.75" customHeight="1">
      <c r="B6" s="143" t="s">
        <v>229</v>
      </c>
      <c r="C6" s="51"/>
      <c r="D6" s="51"/>
      <c r="E6" s="51"/>
      <c r="F6" s="51"/>
      <c r="G6" s="51"/>
      <c r="H6" s="51"/>
      <c r="I6" s="51"/>
      <c r="J6" s="51"/>
      <c r="K6" s="51"/>
      <c r="L6" s="51"/>
    </row>
    <row r="7" ht="15.75" customHeight="1">
      <c r="B7" s="144" t="s">
        <v>17</v>
      </c>
      <c r="C7" s="20">
        <v>206900.0</v>
      </c>
      <c r="D7" s="20">
        <v>2813.0</v>
      </c>
      <c r="E7" s="20">
        <v>188925.0</v>
      </c>
      <c r="F7" s="20">
        <v>9537.0</v>
      </c>
      <c r="G7" s="20">
        <v>570.0</v>
      </c>
      <c r="H7" s="20">
        <v>2532.0</v>
      </c>
      <c r="I7" s="20">
        <v>837.0</v>
      </c>
      <c r="J7" s="20">
        <v>627.0</v>
      </c>
      <c r="K7" s="20">
        <v>1059.0</v>
      </c>
      <c r="L7" s="20"/>
    </row>
    <row r="8" ht="15.75" customHeight="1">
      <c r="B8" s="144" t="s">
        <v>18</v>
      </c>
      <c r="C8" s="20">
        <v>109370.0</v>
      </c>
      <c r="D8" s="20">
        <v>1089.0</v>
      </c>
      <c r="E8" s="20">
        <v>102376.0</v>
      </c>
      <c r="F8" s="20">
        <v>2714.0</v>
      </c>
      <c r="G8" s="20">
        <v>117.0</v>
      </c>
      <c r="H8" s="20">
        <v>1473.0</v>
      </c>
      <c r="I8" s="20">
        <v>399.0</v>
      </c>
      <c r="J8" s="20">
        <v>928.0</v>
      </c>
      <c r="K8" s="20">
        <v>274.0</v>
      </c>
      <c r="L8" s="20"/>
    </row>
    <row r="9" ht="15.75" customHeight="1">
      <c r="B9" s="144" t="s">
        <v>19</v>
      </c>
      <c r="C9" s="20">
        <v>182047.0</v>
      </c>
      <c r="D9" s="20">
        <v>2016.0</v>
      </c>
      <c r="E9" s="20">
        <v>165771.0</v>
      </c>
      <c r="F9" s="20">
        <v>9204.0</v>
      </c>
      <c r="G9" s="20">
        <v>643.0</v>
      </c>
      <c r="H9" s="20">
        <v>2901.0</v>
      </c>
      <c r="I9" s="20">
        <v>693.0</v>
      </c>
      <c r="J9" s="20">
        <v>5.0</v>
      </c>
      <c r="K9" s="20">
        <v>814.0</v>
      </c>
      <c r="L9" s="20"/>
    </row>
    <row r="10" ht="15.75" customHeight="1">
      <c r="B10" s="144" t="s">
        <v>20</v>
      </c>
      <c r="C10" s="20">
        <v>26944.0</v>
      </c>
      <c r="D10" s="20">
        <v>479.0</v>
      </c>
      <c r="E10" s="20">
        <v>24488.0</v>
      </c>
      <c r="F10" s="20">
        <v>1080.0</v>
      </c>
      <c r="G10" s="20">
        <v>125.0</v>
      </c>
      <c r="H10" s="20">
        <v>360.0</v>
      </c>
      <c r="I10" s="20">
        <v>184.0</v>
      </c>
      <c r="J10" s="20">
        <v>0.0</v>
      </c>
      <c r="K10" s="20">
        <v>228.0</v>
      </c>
      <c r="L10" s="20"/>
    </row>
    <row r="11" ht="15.75" customHeight="1">
      <c r="B11" s="144" t="s">
        <v>59</v>
      </c>
      <c r="C11" s="20">
        <v>318361.0</v>
      </c>
      <c r="D11" s="20">
        <v>3584.0</v>
      </c>
      <c r="E11" s="20">
        <v>292635.0</v>
      </c>
      <c r="F11" s="20">
        <v>12998.0</v>
      </c>
      <c r="G11" s="20">
        <v>885.0</v>
      </c>
      <c r="H11" s="20">
        <v>4734.0</v>
      </c>
      <c r="I11" s="20">
        <v>1276.0</v>
      </c>
      <c r="J11" s="20">
        <v>933.0</v>
      </c>
      <c r="K11" s="20">
        <v>1316.0</v>
      </c>
      <c r="L11" s="20"/>
    </row>
    <row r="12" ht="15.75" customHeight="1">
      <c r="B12" s="143" t="s">
        <v>94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ht="15.75" customHeight="1">
      <c r="B13" s="144" t="s">
        <v>17</v>
      </c>
      <c r="C13" s="20">
        <v>62376.0</v>
      </c>
      <c r="D13" s="20">
        <v>1067.0</v>
      </c>
      <c r="E13" s="20">
        <v>53701.0</v>
      </c>
      <c r="F13" s="20">
        <v>5343.0</v>
      </c>
      <c r="G13" s="20">
        <v>192.0</v>
      </c>
      <c r="H13" s="20">
        <v>1281.0</v>
      </c>
      <c r="I13" s="20">
        <v>201.0</v>
      </c>
      <c r="J13" s="20">
        <v>368.0</v>
      </c>
      <c r="K13" s="20">
        <v>223.0</v>
      </c>
      <c r="L13" s="20"/>
    </row>
    <row r="14" ht="15.75" customHeight="1">
      <c r="B14" s="144" t="s">
        <v>18</v>
      </c>
      <c r="C14" s="20">
        <v>50035.0</v>
      </c>
      <c r="D14" s="20">
        <v>623.0</v>
      </c>
      <c r="E14" s="20">
        <v>45319.0</v>
      </c>
      <c r="F14" s="20">
        <v>2115.0</v>
      </c>
      <c r="G14" s="20">
        <v>54.0</v>
      </c>
      <c r="H14" s="20">
        <v>1073.0</v>
      </c>
      <c r="I14" s="20">
        <v>186.0</v>
      </c>
      <c r="J14" s="20">
        <v>545.0</v>
      </c>
      <c r="K14" s="20">
        <v>120.0</v>
      </c>
      <c r="L14" s="20"/>
    </row>
    <row r="15" ht="15.75" customHeight="1">
      <c r="B15" s="144" t="s">
        <v>19</v>
      </c>
      <c r="C15" s="20">
        <v>49836.0</v>
      </c>
      <c r="D15" s="20">
        <v>708.0</v>
      </c>
      <c r="E15" s="20">
        <v>41952.0</v>
      </c>
      <c r="F15" s="20">
        <v>5330.0</v>
      </c>
      <c r="G15" s="20">
        <v>222.0</v>
      </c>
      <c r="H15" s="20">
        <v>1314.0</v>
      </c>
      <c r="I15" s="20">
        <v>141.0</v>
      </c>
      <c r="J15" s="20">
        <v>0.0</v>
      </c>
      <c r="K15" s="20">
        <v>169.0</v>
      </c>
      <c r="L15" s="20"/>
    </row>
    <row r="16" ht="15.75" customHeight="1">
      <c r="B16" s="144" t="s">
        <v>20</v>
      </c>
      <c r="C16" s="20">
        <v>2566.0</v>
      </c>
      <c r="D16" s="20">
        <v>80.0</v>
      </c>
      <c r="E16" s="20">
        <v>2061.0</v>
      </c>
      <c r="F16" s="20">
        <v>285.0</v>
      </c>
      <c r="G16" s="20">
        <v>15.0</v>
      </c>
      <c r="H16" s="20">
        <v>82.0</v>
      </c>
      <c r="I16" s="20">
        <v>21.0</v>
      </c>
      <c r="J16" s="20">
        <v>0.0</v>
      </c>
      <c r="K16" s="20">
        <v>22.0</v>
      </c>
      <c r="L16" s="20"/>
    </row>
    <row r="17" ht="15.75" customHeight="1">
      <c r="B17" s="144" t="s">
        <v>59</v>
      </c>
      <c r="C17" s="20">
        <v>102437.0</v>
      </c>
      <c r="D17" s="20">
        <v>1411.0</v>
      </c>
      <c r="E17" s="20">
        <v>89332.0</v>
      </c>
      <c r="F17" s="20">
        <v>7730.0</v>
      </c>
      <c r="G17" s="20">
        <v>291.0</v>
      </c>
      <c r="H17" s="20">
        <v>2469.0</v>
      </c>
      <c r="I17" s="20">
        <v>348.0</v>
      </c>
      <c r="J17" s="20">
        <v>545.0</v>
      </c>
      <c r="K17" s="20">
        <v>311.0</v>
      </c>
      <c r="L17" s="20"/>
    </row>
    <row r="18" ht="15.75" customHeight="1">
      <c r="B18" s="143" t="s">
        <v>475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ht="15.75" customHeight="1">
      <c r="B19" s="144" t="s">
        <v>17</v>
      </c>
      <c r="C19" s="20">
        <v>149200.0</v>
      </c>
      <c r="D19" s="20">
        <v>1814.0</v>
      </c>
      <c r="E19" s="20">
        <v>139467.0</v>
      </c>
      <c r="F19" s="20">
        <v>4433.0</v>
      </c>
      <c r="G19" s="20">
        <v>387.0</v>
      </c>
      <c r="H19" s="20">
        <v>1319.0</v>
      </c>
      <c r="I19" s="20">
        <v>650.0</v>
      </c>
      <c r="J19" s="20">
        <v>274.0</v>
      </c>
      <c r="K19" s="20">
        <v>856.0</v>
      </c>
      <c r="L19" s="20"/>
    </row>
    <row r="20" ht="15.75" customHeight="1">
      <c r="B20" s="144" t="s">
        <v>18</v>
      </c>
      <c r="C20" s="20">
        <v>62596.0</v>
      </c>
      <c r="D20" s="20">
        <v>496.0</v>
      </c>
      <c r="E20" s="20">
        <v>60145.0</v>
      </c>
      <c r="F20" s="20">
        <v>652.0</v>
      </c>
      <c r="G20" s="20">
        <v>66.0</v>
      </c>
      <c r="H20" s="20">
        <v>441.0</v>
      </c>
      <c r="I20" s="20">
        <v>222.0</v>
      </c>
      <c r="J20" s="20">
        <v>410.0</v>
      </c>
      <c r="K20" s="20">
        <v>164.0</v>
      </c>
      <c r="L20" s="20"/>
    </row>
    <row r="21" ht="15.75" customHeight="1">
      <c r="B21" s="144" t="s">
        <v>19</v>
      </c>
      <c r="C21" s="20">
        <v>135971.0</v>
      </c>
      <c r="D21" s="20">
        <v>1364.0</v>
      </c>
      <c r="E21" s="20">
        <v>127167.0</v>
      </c>
      <c r="F21" s="20">
        <v>4115.0</v>
      </c>
      <c r="G21" s="20">
        <v>433.0</v>
      </c>
      <c r="H21" s="20">
        <v>1666.0</v>
      </c>
      <c r="I21" s="20">
        <v>564.0</v>
      </c>
      <c r="J21" s="20">
        <v>5.0</v>
      </c>
      <c r="K21" s="20">
        <v>657.0</v>
      </c>
      <c r="L21" s="20"/>
    </row>
    <row r="22" ht="15.75" customHeight="1">
      <c r="B22" s="144" t="s">
        <v>20</v>
      </c>
      <c r="C22" s="20">
        <v>24674.0</v>
      </c>
      <c r="D22" s="20">
        <v>407.0</v>
      </c>
      <c r="E22" s="20">
        <v>22683.0</v>
      </c>
      <c r="F22" s="20">
        <v>815.0</v>
      </c>
      <c r="G22" s="20">
        <v>111.0</v>
      </c>
      <c r="H22" s="20">
        <v>283.0</v>
      </c>
      <c r="I22" s="20">
        <v>163.0</v>
      </c>
      <c r="J22" s="20">
        <v>0.0</v>
      </c>
      <c r="K22" s="20">
        <v>212.0</v>
      </c>
      <c r="L22" s="20"/>
    </row>
    <row r="23" ht="15.75" customHeight="1">
      <c r="B23" s="144" t="s">
        <v>59</v>
      </c>
      <c r="C23" s="20">
        <v>223241.0</v>
      </c>
      <c r="D23" s="20">
        <v>2267.0</v>
      </c>
      <c r="E23" s="20">
        <v>209995.0</v>
      </c>
      <c r="F23" s="20">
        <v>5582.0</v>
      </c>
      <c r="G23" s="20">
        <v>610.0</v>
      </c>
      <c r="H23" s="20">
        <v>2390.0</v>
      </c>
      <c r="I23" s="20">
        <v>949.0</v>
      </c>
      <c r="J23" s="20">
        <v>415.0</v>
      </c>
      <c r="K23" s="20">
        <v>1033.0</v>
      </c>
      <c r="L23" s="20"/>
    </row>
    <row r="24" ht="15.75" customHeight="1">
      <c r="B24" s="143" t="s">
        <v>239</v>
      </c>
      <c r="C24" s="57"/>
      <c r="D24" s="57"/>
      <c r="E24" s="57"/>
      <c r="F24" s="57"/>
      <c r="G24" s="57"/>
      <c r="H24" s="57"/>
      <c r="I24" s="57"/>
      <c r="J24" s="57"/>
      <c r="K24" s="57"/>
      <c r="L24" s="57"/>
    </row>
    <row r="25" ht="15.75" customHeight="1">
      <c r="B25" s="143" t="s">
        <v>240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</row>
    <row r="26" ht="15.75" customHeight="1">
      <c r="B26" s="144" t="s">
        <v>17</v>
      </c>
      <c r="C26" s="285" t="s">
        <v>29</v>
      </c>
      <c r="D26" s="285" t="s">
        <v>31</v>
      </c>
      <c r="E26" s="285" t="s">
        <v>30</v>
      </c>
      <c r="F26" s="285" t="s">
        <v>32</v>
      </c>
      <c r="G26" s="285" t="s">
        <v>34</v>
      </c>
      <c r="H26" s="285" t="s">
        <v>33</v>
      </c>
      <c r="I26" s="285" t="s">
        <v>35</v>
      </c>
      <c r="J26" s="285" t="s">
        <v>36</v>
      </c>
      <c r="K26" s="285" t="s">
        <v>31</v>
      </c>
      <c r="L26" s="286"/>
    </row>
    <row r="27" ht="15.75" customHeight="1">
      <c r="B27" s="144" t="s">
        <v>18</v>
      </c>
      <c r="C27" s="285" t="s">
        <v>39</v>
      </c>
      <c r="D27" s="285" t="s">
        <v>36</v>
      </c>
      <c r="E27" s="285" t="s">
        <v>40</v>
      </c>
      <c r="F27" s="285" t="s">
        <v>41</v>
      </c>
      <c r="G27" s="285" t="s">
        <v>43</v>
      </c>
      <c r="H27" s="285" t="s">
        <v>42</v>
      </c>
      <c r="I27" s="285" t="s">
        <v>43</v>
      </c>
      <c r="J27" s="285" t="s">
        <v>36</v>
      </c>
      <c r="K27" s="285" t="s">
        <v>44</v>
      </c>
      <c r="L27" s="286"/>
    </row>
    <row r="28" ht="15.75" customHeight="1">
      <c r="B28" s="144" t="s">
        <v>19</v>
      </c>
      <c r="C28" s="285" t="s">
        <v>45</v>
      </c>
      <c r="D28" s="285" t="s">
        <v>45</v>
      </c>
      <c r="E28" s="285" t="s">
        <v>45</v>
      </c>
      <c r="F28" s="285" t="s">
        <v>46</v>
      </c>
      <c r="G28" s="285" t="s">
        <v>48</v>
      </c>
      <c r="H28" s="285" t="s">
        <v>47</v>
      </c>
      <c r="I28" s="285" t="s">
        <v>49</v>
      </c>
      <c r="J28" s="285" t="s">
        <v>50</v>
      </c>
      <c r="K28" s="285" t="s">
        <v>45</v>
      </c>
      <c r="L28" s="286"/>
    </row>
    <row r="29" ht="15.75" customHeight="1">
      <c r="B29" s="144" t="s">
        <v>20</v>
      </c>
      <c r="C29" s="285" t="s">
        <v>51</v>
      </c>
      <c r="D29" s="285" t="s">
        <v>53</v>
      </c>
      <c r="E29" s="285" t="s">
        <v>52</v>
      </c>
      <c r="F29" s="285" t="s">
        <v>54</v>
      </c>
      <c r="G29" s="285" t="s">
        <v>56</v>
      </c>
      <c r="H29" s="285" t="s">
        <v>55</v>
      </c>
      <c r="I29" s="285" t="s">
        <v>57</v>
      </c>
      <c r="J29" s="285" t="s">
        <v>50</v>
      </c>
      <c r="K29" s="285" t="s">
        <v>58</v>
      </c>
      <c r="L29" s="286"/>
    </row>
    <row r="30" ht="15.75" customHeight="1">
      <c r="B30" s="144" t="s">
        <v>59</v>
      </c>
      <c r="C30" s="285" t="s">
        <v>29</v>
      </c>
      <c r="D30" s="285" t="s">
        <v>60</v>
      </c>
      <c r="E30" s="285" t="s">
        <v>30</v>
      </c>
      <c r="F30" s="285" t="s">
        <v>61</v>
      </c>
      <c r="G30" s="285" t="s">
        <v>62</v>
      </c>
      <c r="H30" s="285" t="s">
        <v>31</v>
      </c>
      <c r="I30" s="285" t="s">
        <v>63</v>
      </c>
      <c r="J30" s="285" t="s">
        <v>36</v>
      </c>
      <c r="K30" s="285" t="s">
        <v>31</v>
      </c>
      <c r="L30" s="286"/>
    </row>
    <row r="31" ht="15.75" customHeight="1">
      <c r="B31" s="148" t="s">
        <v>108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ht="15.75" customHeight="1">
      <c r="B32" s="144" t="s">
        <v>17</v>
      </c>
      <c r="C32" s="285" t="s">
        <v>65</v>
      </c>
      <c r="D32" s="285" t="s">
        <v>66</v>
      </c>
      <c r="E32" s="285" t="s">
        <v>65</v>
      </c>
      <c r="F32" s="285" t="s">
        <v>67</v>
      </c>
      <c r="G32" s="285" t="s">
        <v>69</v>
      </c>
      <c r="H32" s="285" t="s">
        <v>68</v>
      </c>
      <c r="I32" s="285" t="s">
        <v>70</v>
      </c>
      <c r="J32" s="285" t="s">
        <v>71</v>
      </c>
      <c r="K32" s="285" t="s">
        <v>72</v>
      </c>
    </row>
    <row r="33" ht="15.75" customHeight="1">
      <c r="B33" s="144" t="s">
        <v>18</v>
      </c>
      <c r="C33" s="285" t="s">
        <v>73</v>
      </c>
      <c r="D33" s="285" t="s">
        <v>71</v>
      </c>
      <c r="E33" s="285" t="s">
        <v>73</v>
      </c>
      <c r="F33" s="285" t="s">
        <v>74</v>
      </c>
      <c r="G33" s="285" t="s">
        <v>76</v>
      </c>
      <c r="H33" s="285" t="s">
        <v>75</v>
      </c>
      <c r="I33" s="285" t="s">
        <v>77</v>
      </c>
      <c r="J33" s="285" t="s">
        <v>78</v>
      </c>
      <c r="K33" s="285" t="s">
        <v>78</v>
      </c>
    </row>
    <row r="34" ht="15.75" customHeight="1">
      <c r="B34" s="144" t="s">
        <v>19</v>
      </c>
      <c r="C34" s="285" t="s">
        <v>79</v>
      </c>
      <c r="D34" s="285" t="s">
        <v>80</v>
      </c>
      <c r="E34" s="285" t="s">
        <v>79</v>
      </c>
      <c r="F34" s="285" t="s">
        <v>81</v>
      </c>
      <c r="G34" s="285" t="s">
        <v>69</v>
      </c>
      <c r="H34" s="285" t="s">
        <v>80</v>
      </c>
      <c r="I34" s="285" t="s">
        <v>82</v>
      </c>
      <c r="J34" s="285" t="s">
        <v>83</v>
      </c>
      <c r="K34" s="285" t="s">
        <v>79</v>
      </c>
    </row>
    <row r="35" ht="15.75" customHeight="1">
      <c r="B35" s="144" t="s">
        <v>20</v>
      </c>
      <c r="C35" s="285" t="s">
        <v>84</v>
      </c>
      <c r="D35" s="285" t="s">
        <v>85</v>
      </c>
      <c r="E35" s="285" t="s">
        <v>84</v>
      </c>
      <c r="F35" s="285" t="s">
        <v>86</v>
      </c>
      <c r="G35" s="285" t="s">
        <v>88</v>
      </c>
      <c r="H35" s="285" t="s">
        <v>87</v>
      </c>
      <c r="I35" s="285" t="s">
        <v>89</v>
      </c>
      <c r="J35" s="285" t="s">
        <v>50</v>
      </c>
      <c r="K35" s="285" t="s">
        <v>90</v>
      </c>
    </row>
    <row r="36" ht="15.75" customHeight="1">
      <c r="B36" s="144" t="s">
        <v>59</v>
      </c>
      <c r="C36" s="285" t="s">
        <v>70</v>
      </c>
      <c r="D36" s="285" t="s">
        <v>66</v>
      </c>
      <c r="E36" s="285" t="s">
        <v>70</v>
      </c>
      <c r="F36" s="285" t="s">
        <v>67</v>
      </c>
      <c r="G36" s="285" t="s">
        <v>68</v>
      </c>
      <c r="H36" s="285" t="s">
        <v>66</v>
      </c>
      <c r="I36" s="285" t="s">
        <v>70</v>
      </c>
      <c r="J36" s="285" t="s">
        <v>71</v>
      </c>
      <c r="K36" s="285" t="s">
        <v>72</v>
      </c>
    </row>
    <row r="37" ht="15.75" customHeight="1">
      <c r="B37" s="143" t="s">
        <v>317</v>
      </c>
      <c r="C37" s="57"/>
      <c r="D37" s="57"/>
      <c r="E37" s="57"/>
      <c r="F37" s="57"/>
      <c r="G37" s="57"/>
      <c r="H37" s="57"/>
      <c r="I37" s="57"/>
      <c r="J37" s="57"/>
      <c r="K37" s="57"/>
    </row>
    <row r="38" ht="15.75" customHeight="1">
      <c r="B38" s="143" t="s">
        <v>94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</row>
    <row r="39" ht="15.75" customHeight="1">
      <c r="B39" s="144" t="s">
        <v>17</v>
      </c>
      <c r="C39" s="287" t="s">
        <v>95</v>
      </c>
      <c r="D39" s="285" t="s">
        <v>96</v>
      </c>
      <c r="E39" s="285" t="s">
        <v>95</v>
      </c>
      <c r="F39" s="285" t="s">
        <v>97</v>
      </c>
      <c r="G39" s="285" t="s">
        <v>98</v>
      </c>
      <c r="H39" s="285" t="s">
        <v>95</v>
      </c>
      <c r="I39" s="285" t="s">
        <v>95</v>
      </c>
      <c r="J39" s="285" t="s">
        <v>99</v>
      </c>
      <c r="K39" s="285" t="s">
        <v>100</v>
      </c>
    </row>
    <row r="40" ht="15.75" customHeight="1">
      <c r="B40" s="144" t="s">
        <v>18</v>
      </c>
      <c r="C40" s="288" t="s">
        <v>99</v>
      </c>
      <c r="D40" s="285" t="s">
        <v>101</v>
      </c>
      <c r="E40" s="285" t="s">
        <v>99</v>
      </c>
      <c r="F40" s="285" t="s">
        <v>95</v>
      </c>
      <c r="G40" s="285" t="s">
        <v>102</v>
      </c>
      <c r="H40" s="285" t="s">
        <v>99</v>
      </c>
      <c r="I40" s="285" t="s">
        <v>99</v>
      </c>
      <c r="J40" s="285" t="s">
        <v>99</v>
      </c>
      <c r="K40" s="285" t="s">
        <v>99</v>
      </c>
    </row>
    <row r="41" ht="15.75" customHeight="1">
      <c r="B41" s="144" t="s">
        <v>19</v>
      </c>
      <c r="C41" s="288" t="s">
        <v>103</v>
      </c>
      <c r="D41" s="285" t="s">
        <v>95</v>
      </c>
      <c r="E41" s="285" t="s">
        <v>103</v>
      </c>
      <c r="F41" s="285" t="s">
        <v>97</v>
      </c>
      <c r="G41" s="285" t="s">
        <v>98</v>
      </c>
      <c r="H41" s="285" t="s">
        <v>104</v>
      </c>
      <c r="I41" s="285" t="s">
        <v>104</v>
      </c>
      <c r="J41" s="285" t="s">
        <v>50</v>
      </c>
      <c r="K41" s="285" t="s">
        <v>104</v>
      </c>
    </row>
    <row r="42" ht="15.75" customHeight="1">
      <c r="B42" s="144" t="s">
        <v>20</v>
      </c>
      <c r="C42" s="288" t="s">
        <v>105</v>
      </c>
      <c r="D42" s="285" t="s">
        <v>106</v>
      </c>
      <c r="E42" s="285" t="s">
        <v>105</v>
      </c>
      <c r="F42" s="285" t="s">
        <v>105</v>
      </c>
      <c r="G42" s="285" t="s">
        <v>107</v>
      </c>
      <c r="H42" s="285" t="s">
        <v>97</v>
      </c>
      <c r="I42" s="285" t="s">
        <v>105</v>
      </c>
      <c r="J42" s="285" t="s">
        <v>50</v>
      </c>
      <c r="K42" s="285" t="s">
        <v>106</v>
      </c>
    </row>
    <row r="43" ht="15.75" customHeight="1">
      <c r="B43" s="144" t="s">
        <v>59</v>
      </c>
      <c r="C43" s="288" t="s">
        <v>95</v>
      </c>
      <c r="D43" s="285" t="s">
        <v>96</v>
      </c>
      <c r="E43" s="285" t="s">
        <v>95</v>
      </c>
      <c r="F43" s="285" t="s">
        <v>97</v>
      </c>
      <c r="G43" s="285" t="s">
        <v>95</v>
      </c>
      <c r="H43" s="285" t="s">
        <v>95</v>
      </c>
      <c r="I43" s="285" t="s">
        <v>96</v>
      </c>
      <c r="J43" s="285" t="s">
        <v>99</v>
      </c>
      <c r="K43" s="285" t="s">
        <v>100</v>
      </c>
    </row>
    <row r="44" ht="15.75" customHeight="1">
      <c r="B44" s="148" t="s">
        <v>108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ht="15.75" customHeight="1">
      <c r="B45" s="144" t="s">
        <v>17</v>
      </c>
      <c r="C45" s="285" t="s">
        <v>109</v>
      </c>
      <c r="D45" s="285" t="s">
        <v>109</v>
      </c>
      <c r="E45" s="285" t="s">
        <v>109</v>
      </c>
      <c r="F45" s="285" t="s">
        <v>101</v>
      </c>
      <c r="G45" s="285" t="s">
        <v>110</v>
      </c>
      <c r="H45" s="285" t="s">
        <v>111</v>
      </c>
      <c r="I45" s="285" t="s">
        <v>109</v>
      </c>
      <c r="J45" s="285" t="s">
        <v>112</v>
      </c>
      <c r="K45" s="285" t="s">
        <v>109</v>
      </c>
    </row>
    <row r="46" ht="15.75" customHeight="1">
      <c r="B46" s="144" t="s">
        <v>18</v>
      </c>
      <c r="C46" s="285" t="s">
        <v>112</v>
      </c>
      <c r="D46" s="285" t="s">
        <v>112</v>
      </c>
      <c r="E46" s="285" t="s">
        <v>112</v>
      </c>
      <c r="F46" s="285" t="s">
        <v>113</v>
      </c>
      <c r="G46" s="285" t="s">
        <v>112</v>
      </c>
      <c r="H46" s="285" t="s">
        <v>113</v>
      </c>
      <c r="I46" s="285" t="s">
        <v>112</v>
      </c>
      <c r="J46" s="285" t="s">
        <v>112</v>
      </c>
      <c r="K46" s="285" t="s">
        <v>112</v>
      </c>
    </row>
    <row r="47" ht="15.75" customHeight="1">
      <c r="B47" s="144" t="s">
        <v>19</v>
      </c>
      <c r="C47" s="285" t="s">
        <v>111</v>
      </c>
      <c r="D47" s="285" t="s">
        <v>109</v>
      </c>
      <c r="E47" s="285" t="s">
        <v>109</v>
      </c>
      <c r="F47" s="285" t="s">
        <v>101</v>
      </c>
      <c r="G47" s="285" t="s">
        <v>111</v>
      </c>
      <c r="H47" s="285" t="s">
        <v>111</v>
      </c>
      <c r="I47" s="285" t="s">
        <v>109</v>
      </c>
      <c r="J47" s="285" t="s">
        <v>114</v>
      </c>
      <c r="K47" s="285" t="s">
        <v>109</v>
      </c>
    </row>
    <row r="48" ht="15.75" customHeight="1">
      <c r="B48" s="144" t="s">
        <v>20</v>
      </c>
      <c r="C48" s="285" t="s">
        <v>101</v>
      </c>
      <c r="D48" s="285" t="s">
        <v>115</v>
      </c>
      <c r="E48" s="285" t="s">
        <v>101</v>
      </c>
      <c r="F48" s="285" t="s">
        <v>99</v>
      </c>
      <c r="G48" s="285" t="s">
        <v>99</v>
      </c>
      <c r="H48" s="285" t="s">
        <v>99</v>
      </c>
      <c r="I48" s="285" t="s">
        <v>115</v>
      </c>
      <c r="J48" s="285" t="s">
        <v>50</v>
      </c>
      <c r="K48" s="285" t="s">
        <v>115</v>
      </c>
    </row>
    <row r="49" ht="15.75" customHeight="1">
      <c r="B49" s="144" t="s">
        <v>59</v>
      </c>
      <c r="C49" s="285" t="s">
        <v>109</v>
      </c>
      <c r="D49" s="285" t="s">
        <v>109</v>
      </c>
      <c r="E49" s="285" t="s">
        <v>109</v>
      </c>
      <c r="F49" s="285" t="s">
        <v>101</v>
      </c>
      <c r="G49" s="285" t="s">
        <v>111</v>
      </c>
      <c r="H49" s="285" t="s">
        <v>111</v>
      </c>
      <c r="I49" s="285" t="s">
        <v>109</v>
      </c>
      <c r="J49" s="285" t="s">
        <v>112</v>
      </c>
      <c r="K49" s="285" t="s">
        <v>109</v>
      </c>
    </row>
    <row r="50" ht="15.75" customHeight="1">
      <c r="B50" s="143" t="s">
        <v>355</v>
      </c>
      <c r="C50" s="57"/>
      <c r="D50" s="57"/>
      <c r="E50" s="57"/>
      <c r="F50" s="57"/>
      <c r="G50" s="57"/>
      <c r="H50" s="57"/>
      <c r="I50" s="57"/>
      <c r="J50" s="57"/>
      <c r="K50" s="57"/>
      <c r="L50" s="57"/>
    </row>
    <row r="51" ht="15.75" customHeight="1">
      <c r="B51" s="143" t="s">
        <v>94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ht="15.75" customHeight="1">
      <c r="B52" s="144" t="s">
        <v>17</v>
      </c>
      <c r="C52" s="285" t="s">
        <v>114</v>
      </c>
      <c r="D52" s="285" t="s">
        <v>111</v>
      </c>
      <c r="E52" s="285" t="s">
        <v>114</v>
      </c>
      <c r="F52" s="285" t="s">
        <v>117</v>
      </c>
      <c r="G52" s="285" t="s">
        <v>109</v>
      </c>
      <c r="H52" s="285" t="s">
        <v>111</v>
      </c>
      <c r="I52" s="285" t="s">
        <v>111</v>
      </c>
      <c r="J52" s="285" t="s">
        <v>112</v>
      </c>
      <c r="K52" s="285" t="s">
        <v>101</v>
      </c>
    </row>
    <row r="53" ht="15.75" customHeight="1">
      <c r="B53" s="144" t="s">
        <v>18</v>
      </c>
      <c r="C53" s="285" t="s">
        <v>113</v>
      </c>
      <c r="D53" s="285" t="s">
        <v>114</v>
      </c>
      <c r="E53" s="285" t="s">
        <v>113</v>
      </c>
      <c r="F53" s="285" t="s">
        <v>119</v>
      </c>
      <c r="G53" s="285" t="s">
        <v>109</v>
      </c>
      <c r="H53" s="285" t="s">
        <v>114</v>
      </c>
      <c r="I53" s="285" t="s">
        <v>114</v>
      </c>
      <c r="J53" s="285" t="s">
        <v>112</v>
      </c>
      <c r="K53" s="285" t="s">
        <v>109</v>
      </c>
    </row>
    <row r="54" ht="15.75" customHeight="1">
      <c r="B54" s="144" t="s">
        <v>19</v>
      </c>
      <c r="C54" s="285" t="s">
        <v>114</v>
      </c>
      <c r="D54" s="285" t="s">
        <v>101</v>
      </c>
      <c r="E54" s="285" t="s">
        <v>114</v>
      </c>
      <c r="F54" s="285" t="s">
        <v>109</v>
      </c>
      <c r="G54" s="285" t="s">
        <v>117</v>
      </c>
      <c r="H54" s="285" t="s">
        <v>111</v>
      </c>
      <c r="I54" s="285" t="s">
        <v>101</v>
      </c>
      <c r="J54" s="285" t="s">
        <v>50</v>
      </c>
      <c r="K54" s="285" t="s">
        <v>99</v>
      </c>
    </row>
    <row r="55" ht="15.75" customHeight="1">
      <c r="B55" s="144" t="s">
        <v>20</v>
      </c>
      <c r="C55" s="285" t="s">
        <v>99</v>
      </c>
      <c r="D55" s="285" t="s">
        <v>95</v>
      </c>
      <c r="E55" s="285" t="s">
        <v>101</v>
      </c>
      <c r="F55" s="285" t="s">
        <v>101</v>
      </c>
      <c r="G55" s="285" t="s">
        <v>120</v>
      </c>
      <c r="H55" s="285" t="s">
        <v>95</v>
      </c>
      <c r="I55" s="285" t="s">
        <v>103</v>
      </c>
      <c r="J55" s="285" t="s">
        <v>50</v>
      </c>
      <c r="K55" s="285" t="s">
        <v>103</v>
      </c>
    </row>
    <row r="56" ht="15.75" customHeight="1">
      <c r="B56" s="144" t="s">
        <v>59</v>
      </c>
      <c r="C56" s="285" t="s">
        <v>114</v>
      </c>
      <c r="D56" s="285" t="s">
        <v>111</v>
      </c>
      <c r="E56" s="285" t="s">
        <v>114</v>
      </c>
      <c r="F56" s="285" t="s">
        <v>114</v>
      </c>
      <c r="G56" s="285" t="s">
        <v>109</v>
      </c>
      <c r="H56" s="285" t="s">
        <v>109</v>
      </c>
      <c r="I56" s="285" t="s">
        <v>111</v>
      </c>
      <c r="J56" s="285" t="s">
        <v>112</v>
      </c>
      <c r="K56" s="285" t="s">
        <v>101</v>
      </c>
    </row>
    <row r="57" ht="15.75" customHeight="1">
      <c r="B57" s="148" t="s">
        <v>108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</row>
    <row r="58" ht="15.75" customHeight="1">
      <c r="B58" s="144" t="s">
        <v>17</v>
      </c>
      <c r="C58" s="285" t="s">
        <v>112</v>
      </c>
      <c r="D58" s="285" t="s">
        <v>119</v>
      </c>
      <c r="E58" s="285" t="s">
        <v>112</v>
      </c>
      <c r="F58" s="285" t="s">
        <v>112</v>
      </c>
      <c r="G58" s="285" t="s">
        <v>112</v>
      </c>
      <c r="H58" s="285" t="s">
        <v>112</v>
      </c>
      <c r="I58" s="285" t="s">
        <v>112</v>
      </c>
      <c r="J58" s="285" t="s">
        <v>121</v>
      </c>
      <c r="K58" s="285" t="s">
        <v>119</v>
      </c>
    </row>
    <row r="59" ht="15.75" customHeight="1">
      <c r="B59" s="144" t="s">
        <v>18</v>
      </c>
      <c r="C59" s="285" t="s">
        <v>122</v>
      </c>
      <c r="D59" s="285" t="s">
        <v>123</v>
      </c>
      <c r="E59" s="285" t="s">
        <v>122</v>
      </c>
      <c r="F59" s="285" t="s">
        <v>122</v>
      </c>
      <c r="G59" s="285" t="s">
        <v>122</v>
      </c>
      <c r="H59" s="285" t="s">
        <v>122</v>
      </c>
      <c r="I59" s="285" t="s">
        <v>123</v>
      </c>
      <c r="J59" s="285" t="s">
        <v>121</v>
      </c>
      <c r="K59" s="285" t="s">
        <v>123</v>
      </c>
    </row>
    <row r="60" ht="15.75" customHeight="1">
      <c r="B60" s="144" t="s">
        <v>19</v>
      </c>
      <c r="C60" s="285" t="s">
        <v>112</v>
      </c>
      <c r="D60" s="285" t="s">
        <v>119</v>
      </c>
      <c r="E60" s="285" t="s">
        <v>112</v>
      </c>
      <c r="F60" s="285" t="s">
        <v>112</v>
      </c>
      <c r="G60" s="285" t="s">
        <v>123</v>
      </c>
      <c r="H60" s="285" t="s">
        <v>112</v>
      </c>
      <c r="I60" s="285" t="s">
        <v>112</v>
      </c>
      <c r="J60" s="285" t="s">
        <v>124</v>
      </c>
      <c r="K60" s="285" t="s">
        <v>113</v>
      </c>
    </row>
    <row r="61" ht="15.75" customHeight="1">
      <c r="B61" s="144" t="s">
        <v>20</v>
      </c>
      <c r="C61" s="285" t="s">
        <v>119</v>
      </c>
      <c r="D61" s="285" t="s">
        <v>109</v>
      </c>
      <c r="E61" s="285" t="s">
        <v>119</v>
      </c>
      <c r="F61" s="285" t="s">
        <v>119</v>
      </c>
      <c r="G61" s="285" t="s">
        <v>119</v>
      </c>
      <c r="H61" s="285" t="s">
        <v>114</v>
      </c>
      <c r="I61" s="285" t="s">
        <v>114</v>
      </c>
      <c r="J61" s="285" t="s">
        <v>50</v>
      </c>
      <c r="K61" s="285" t="s">
        <v>125</v>
      </c>
    </row>
    <row r="62" ht="15.75" customHeight="1">
      <c r="B62" s="144" t="s">
        <v>59</v>
      </c>
      <c r="C62" s="285" t="s">
        <v>123</v>
      </c>
      <c r="D62" s="285" t="s">
        <v>119</v>
      </c>
      <c r="E62" s="285" t="s">
        <v>123</v>
      </c>
      <c r="F62" s="285" t="s">
        <v>112</v>
      </c>
      <c r="G62" s="285" t="s">
        <v>112</v>
      </c>
      <c r="H62" s="285" t="s">
        <v>112</v>
      </c>
      <c r="I62" s="285" t="s">
        <v>112</v>
      </c>
      <c r="J62" s="285" t="s">
        <v>122</v>
      </c>
      <c r="K62" s="285" t="s">
        <v>113</v>
      </c>
    </row>
    <row r="63" ht="15.75" customHeight="1">
      <c r="B63" s="143" t="s">
        <v>370</v>
      </c>
      <c r="C63" s="57"/>
      <c r="D63" s="57"/>
      <c r="E63" s="57"/>
      <c r="F63" s="57"/>
      <c r="G63" s="57"/>
      <c r="H63" s="57"/>
      <c r="I63" s="57"/>
      <c r="J63" s="57"/>
      <c r="K63" s="57"/>
      <c r="L63" s="57"/>
    </row>
    <row r="64" ht="15.75" customHeight="1">
      <c r="B64" s="143" t="s">
        <v>94</v>
      </c>
      <c r="C64" s="57"/>
      <c r="D64" s="57"/>
      <c r="E64" s="57"/>
      <c r="F64" s="57"/>
      <c r="G64" s="57"/>
      <c r="H64" s="57"/>
      <c r="I64" s="57"/>
      <c r="J64" s="57"/>
      <c r="K64" s="57"/>
      <c r="L64" s="57"/>
    </row>
    <row r="65" ht="15.75" customHeight="1">
      <c r="B65" s="144" t="s">
        <v>17</v>
      </c>
      <c r="C65" s="285" t="s">
        <v>119</v>
      </c>
      <c r="D65" s="285" t="s">
        <v>128</v>
      </c>
      <c r="E65" s="285" t="s">
        <v>127</v>
      </c>
      <c r="F65" s="285" t="s">
        <v>129</v>
      </c>
      <c r="G65" s="285" t="s">
        <v>130</v>
      </c>
      <c r="H65" s="285" t="s">
        <v>128</v>
      </c>
      <c r="I65" s="285" t="s">
        <v>128</v>
      </c>
      <c r="J65" s="285" t="s">
        <v>123</v>
      </c>
      <c r="K65" s="285" t="s">
        <v>127</v>
      </c>
      <c r="L65" s="20"/>
    </row>
    <row r="66" ht="15.75" customHeight="1">
      <c r="B66" s="144" t="s">
        <v>18</v>
      </c>
      <c r="C66" s="285" t="s">
        <v>130</v>
      </c>
      <c r="D66" s="285" t="s">
        <v>131</v>
      </c>
      <c r="E66" s="285" t="s">
        <v>131</v>
      </c>
      <c r="F66" s="285" t="s">
        <v>132</v>
      </c>
      <c r="G66" s="285" t="s">
        <v>133</v>
      </c>
      <c r="H66" s="285" t="s">
        <v>134</v>
      </c>
      <c r="I66" s="285" t="s">
        <v>131</v>
      </c>
      <c r="J66" s="285" t="s">
        <v>134</v>
      </c>
      <c r="K66" s="285" t="s">
        <v>131</v>
      </c>
      <c r="L66" s="20"/>
    </row>
    <row r="67" ht="15.75" customHeight="1">
      <c r="B67" s="144" t="s">
        <v>19</v>
      </c>
      <c r="C67" s="285" t="s">
        <v>125</v>
      </c>
      <c r="D67" s="285" t="s">
        <v>129</v>
      </c>
      <c r="E67" s="285" t="s">
        <v>125</v>
      </c>
      <c r="F67" s="285" t="s">
        <v>125</v>
      </c>
      <c r="G67" s="285" t="s">
        <v>123</v>
      </c>
      <c r="H67" s="285" t="s">
        <v>125</v>
      </c>
      <c r="I67" s="285" t="s">
        <v>125</v>
      </c>
      <c r="J67" s="285" t="s">
        <v>50</v>
      </c>
      <c r="K67" s="285" t="s">
        <v>129</v>
      </c>
      <c r="L67" s="20"/>
    </row>
    <row r="68" ht="15.75" customHeight="1">
      <c r="B68" s="144" t="s">
        <v>20</v>
      </c>
      <c r="C68" s="285" t="s">
        <v>99</v>
      </c>
      <c r="D68" s="285" t="s">
        <v>102</v>
      </c>
      <c r="E68" s="285" t="s">
        <v>99</v>
      </c>
      <c r="F68" s="285" t="s">
        <v>102</v>
      </c>
      <c r="G68" s="285" t="s">
        <v>99</v>
      </c>
      <c r="H68" s="285" t="s">
        <v>102</v>
      </c>
      <c r="I68" s="285" t="s">
        <v>102</v>
      </c>
      <c r="J68" s="285" t="s">
        <v>50</v>
      </c>
      <c r="K68" s="285" t="s">
        <v>111</v>
      </c>
      <c r="L68" s="20"/>
    </row>
    <row r="69" ht="15.75" customHeight="1">
      <c r="B69" s="144" t="s">
        <v>59</v>
      </c>
      <c r="C69" s="285" t="s">
        <v>128</v>
      </c>
      <c r="D69" s="285" t="s">
        <v>128</v>
      </c>
      <c r="E69" s="285" t="s">
        <v>128</v>
      </c>
      <c r="F69" s="285" t="s">
        <v>129</v>
      </c>
      <c r="G69" s="285" t="s">
        <v>130</v>
      </c>
      <c r="H69" s="285" t="s">
        <v>129</v>
      </c>
      <c r="I69" s="285" t="s">
        <v>128</v>
      </c>
      <c r="J69" s="285" t="s">
        <v>127</v>
      </c>
      <c r="K69" s="285" t="s">
        <v>128</v>
      </c>
      <c r="L69" s="20"/>
    </row>
    <row r="70" ht="15.75" customHeight="1">
      <c r="B70" s="148" t="s">
        <v>108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ht="15.75" customHeight="1">
      <c r="B71" s="144" t="s">
        <v>17</v>
      </c>
      <c r="C71" s="285" t="s">
        <v>135</v>
      </c>
      <c r="D71" s="285" t="s">
        <v>122</v>
      </c>
      <c r="E71" s="285" t="s">
        <v>135</v>
      </c>
      <c r="F71" s="285" t="s">
        <v>135</v>
      </c>
      <c r="G71" s="285" t="s">
        <v>136</v>
      </c>
      <c r="H71" s="285" t="s">
        <v>137</v>
      </c>
      <c r="I71" s="285" t="s">
        <v>135</v>
      </c>
      <c r="J71" s="285" t="s">
        <v>138</v>
      </c>
      <c r="K71" s="285" t="s">
        <v>135</v>
      </c>
      <c r="L71" s="20"/>
    </row>
    <row r="72" ht="15.75" customHeight="1">
      <c r="B72" s="144" t="s">
        <v>18</v>
      </c>
      <c r="C72" s="285" t="s">
        <v>138</v>
      </c>
      <c r="D72" s="285" t="s">
        <v>138</v>
      </c>
      <c r="E72" s="285" t="s">
        <v>138</v>
      </c>
      <c r="F72" s="285" t="s">
        <v>138</v>
      </c>
      <c r="G72" s="285" t="s">
        <v>138</v>
      </c>
      <c r="H72" s="285" t="s">
        <v>135</v>
      </c>
      <c r="I72" s="285" t="s">
        <v>138</v>
      </c>
      <c r="J72" s="285" t="s">
        <v>139</v>
      </c>
      <c r="K72" s="285" t="s">
        <v>135</v>
      </c>
      <c r="L72" s="20"/>
    </row>
    <row r="73" ht="15.75" customHeight="1">
      <c r="B73" s="144" t="s">
        <v>19</v>
      </c>
      <c r="C73" s="285" t="s">
        <v>122</v>
      </c>
      <c r="D73" s="285" t="s">
        <v>140</v>
      </c>
      <c r="E73" s="285" t="s">
        <v>140</v>
      </c>
      <c r="F73" s="285" t="s">
        <v>141</v>
      </c>
      <c r="G73" s="285" t="s">
        <v>142</v>
      </c>
      <c r="H73" s="285" t="s">
        <v>137</v>
      </c>
      <c r="I73" s="285" t="s">
        <v>135</v>
      </c>
      <c r="J73" s="285" t="s">
        <v>143</v>
      </c>
      <c r="K73" s="285" t="s">
        <v>135</v>
      </c>
      <c r="L73" s="20"/>
    </row>
    <row r="74" ht="15.75" customHeight="1">
      <c r="B74" s="144" t="s">
        <v>20</v>
      </c>
      <c r="C74" s="285" t="s">
        <v>130</v>
      </c>
      <c r="D74" s="285" t="s">
        <v>144</v>
      </c>
      <c r="E74" s="285" t="s">
        <v>130</v>
      </c>
      <c r="F74" s="285" t="s">
        <v>130</v>
      </c>
      <c r="G74" s="285" t="s">
        <v>137</v>
      </c>
      <c r="H74" s="285" t="s">
        <v>128</v>
      </c>
      <c r="I74" s="285" t="s">
        <v>137</v>
      </c>
      <c r="J74" s="285" t="s">
        <v>50</v>
      </c>
      <c r="K74" s="285" t="s">
        <v>130</v>
      </c>
      <c r="L74" s="20"/>
    </row>
    <row r="75" ht="15.75" customHeight="1">
      <c r="B75" s="144" t="s">
        <v>59</v>
      </c>
      <c r="C75" s="285" t="s">
        <v>135</v>
      </c>
      <c r="D75" s="285" t="s">
        <v>122</v>
      </c>
      <c r="E75" s="285" t="s">
        <v>135</v>
      </c>
      <c r="F75" s="285" t="s">
        <v>135</v>
      </c>
      <c r="G75" s="285" t="s">
        <v>135</v>
      </c>
      <c r="H75" s="285" t="s">
        <v>137</v>
      </c>
      <c r="I75" s="285" t="s">
        <v>135</v>
      </c>
      <c r="J75" s="285" t="s">
        <v>139</v>
      </c>
      <c r="K75" s="285" t="s">
        <v>135</v>
      </c>
      <c r="L75" s="20"/>
      <c r="R75" s="124"/>
    </row>
    <row r="76" ht="15.75" customHeight="1">
      <c r="A76" s="19" t="s">
        <v>145</v>
      </c>
      <c r="R76" s="289"/>
    </row>
    <row r="77" ht="15.75" customHeight="1">
      <c r="A77" s="290" t="s">
        <v>476</v>
      </c>
      <c r="B77" s="291"/>
      <c r="C77" s="292"/>
      <c r="D77" s="293"/>
      <c r="E77" s="289"/>
      <c r="F77" s="289"/>
      <c r="G77" s="289"/>
      <c r="H77" s="289"/>
      <c r="I77" s="289"/>
      <c r="J77" s="289"/>
      <c r="K77" s="289"/>
      <c r="L77" s="289"/>
      <c r="M77" s="289"/>
      <c r="N77" s="289"/>
      <c r="O77" s="289"/>
      <c r="P77" s="289"/>
      <c r="Q77" s="289"/>
      <c r="R77" s="289"/>
    </row>
    <row r="78" ht="15.75" customHeight="1">
      <c r="A78" s="294"/>
      <c r="B78" s="295"/>
      <c r="C78" s="296" t="s">
        <v>386</v>
      </c>
      <c r="D78" s="7"/>
      <c r="E78" s="297"/>
      <c r="G78" s="298" t="s">
        <v>146</v>
      </c>
      <c r="K78" s="297"/>
      <c r="M78" s="297"/>
      <c r="O78" s="297"/>
      <c r="Q78" s="106"/>
      <c r="R78" s="106"/>
    </row>
    <row r="79" ht="15.75" customHeight="1">
      <c r="A79" s="299" t="s">
        <v>477</v>
      </c>
      <c r="B79" s="182"/>
      <c r="C79" s="300" t="s">
        <v>478</v>
      </c>
      <c r="D79" s="301" t="s">
        <v>479</v>
      </c>
      <c r="E79" s="302"/>
      <c r="G79" s="112">
        <v>150.0</v>
      </c>
      <c r="H79" s="303"/>
      <c r="I79" s="302"/>
      <c r="J79" s="302"/>
      <c r="K79" s="302"/>
      <c r="L79" s="302"/>
      <c r="M79" s="302"/>
      <c r="N79" s="302"/>
      <c r="O79" s="302"/>
      <c r="P79" s="302"/>
      <c r="Q79" s="304"/>
      <c r="R79" s="304"/>
    </row>
    <row r="80" ht="15.75" customHeight="1">
      <c r="A80" s="305"/>
      <c r="B80" s="306" t="s">
        <v>154</v>
      </c>
      <c r="C80" s="307">
        <v>0.0</v>
      </c>
      <c r="D80" s="308">
        <v>0.0</v>
      </c>
      <c r="E80" s="124"/>
      <c r="F80" s="302" t="s">
        <v>148</v>
      </c>
      <c r="G80" s="303">
        <v>90.0</v>
      </c>
      <c r="H80" s="107">
        <f t="shared" ref="H80:H82" si="1">G80/150</f>
        <v>0.6</v>
      </c>
      <c r="J80" s="124"/>
      <c r="K80" s="124"/>
      <c r="L80" s="124"/>
      <c r="M80" s="124"/>
      <c r="N80" s="124"/>
      <c r="O80" s="124"/>
      <c r="P80" s="124"/>
      <c r="Q80" s="124"/>
      <c r="R80" s="124"/>
    </row>
    <row r="81" ht="15.75" customHeight="1">
      <c r="A81" s="305"/>
      <c r="B81" s="306" t="s">
        <v>155</v>
      </c>
      <c r="C81" s="307">
        <v>0.0</v>
      </c>
      <c r="D81" s="308">
        <v>0.0</v>
      </c>
      <c r="E81" s="124"/>
      <c r="F81" s="124" t="s">
        <v>149</v>
      </c>
      <c r="G81" s="106">
        <v>75.0</v>
      </c>
      <c r="H81" s="107">
        <f t="shared" si="1"/>
        <v>0.5</v>
      </c>
      <c r="J81" s="124"/>
      <c r="K81" s="124"/>
      <c r="L81" s="124"/>
      <c r="M81" s="124"/>
      <c r="N81" s="124"/>
      <c r="O81" s="124"/>
      <c r="P81" s="124"/>
      <c r="Q81" s="124"/>
      <c r="R81" s="124"/>
    </row>
    <row r="82" ht="15.75" customHeight="1">
      <c r="A82" s="305"/>
      <c r="B82" s="306" t="s">
        <v>156</v>
      </c>
      <c r="C82" s="307">
        <v>0.0</v>
      </c>
      <c r="D82" s="308">
        <v>0.0</v>
      </c>
      <c r="E82" s="124"/>
      <c r="F82" s="124" t="s">
        <v>18</v>
      </c>
      <c r="G82" s="106">
        <v>60.0</v>
      </c>
      <c r="H82" s="107">
        <f t="shared" si="1"/>
        <v>0.4</v>
      </c>
      <c r="I82" s="309"/>
      <c r="J82" s="124"/>
      <c r="K82" s="124"/>
      <c r="L82" s="124"/>
      <c r="M82" s="124"/>
      <c r="N82" s="124"/>
      <c r="O82" s="124"/>
      <c r="P82" s="124"/>
      <c r="Q82" s="124"/>
      <c r="R82" s="124"/>
    </row>
    <row r="83" ht="15.75" customHeight="1">
      <c r="A83" s="305"/>
      <c r="B83" s="306" t="s">
        <v>157</v>
      </c>
      <c r="C83" s="307">
        <v>0.0</v>
      </c>
      <c r="D83" s="308">
        <v>0.0</v>
      </c>
      <c r="E83" s="124"/>
      <c r="F83" s="124"/>
      <c r="G83" s="124"/>
      <c r="H83" s="124"/>
      <c r="I83" s="309"/>
      <c r="J83" s="124"/>
      <c r="K83" s="124"/>
      <c r="L83" s="124"/>
      <c r="M83" s="124"/>
      <c r="N83" s="124"/>
      <c r="O83" s="124"/>
      <c r="P83" s="124"/>
      <c r="Q83" s="124"/>
      <c r="R83" s="124"/>
    </row>
    <row r="84" ht="15.75" customHeight="1">
      <c r="A84" s="305"/>
      <c r="B84" s="306" t="s">
        <v>158</v>
      </c>
      <c r="C84" s="307">
        <v>0.0</v>
      </c>
      <c r="D84" s="308">
        <v>0.0</v>
      </c>
      <c r="E84" s="124"/>
      <c r="F84" s="124"/>
      <c r="G84" s="124"/>
      <c r="H84" s="124"/>
      <c r="I84" s="309"/>
      <c r="J84" s="124"/>
      <c r="K84" s="124"/>
      <c r="L84" s="124"/>
      <c r="M84" s="124"/>
      <c r="N84" s="124"/>
      <c r="O84" s="124"/>
      <c r="P84" s="124"/>
      <c r="Q84" s="124"/>
      <c r="R84" s="124"/>
    </row>
    <row r="85" ht="15.75" customHeight="1">
      <c r="A85" s="305"/>
      <c r="B85" s="306" t="s">
        <v>159</v>
      </c>
      <c r="C85" s="307">
        <v>0.0</v>
      </c>
      <c r="D85" s="308">
        <v>0.0</v>
      </c>
      <c r="E85" s="124"/>
      <c r="F85" s="124"/>
      <c r="G85" s="124"/>
      <c r="H85" s="124"/>
      <c r="I85" s="309"/>
      <c r="J85" s="124"/>
      <c r="K85" s="124"/>
      <c r="L85" s="124"/>
      <c r="M85" s="124"/>
      <c r="N85" s="124"/>
      <c r="O85" s="124"/>
      <c r="P85" s="124"/>
      <c r="Q85" s="124"/>
      <c r="R85" s="124"/>
    </row>
    <row r="86" ht="15.75" customHeight="1">
      <c r="A86" s="305"/>
      <c r="B86" s="306" t="s">
        <v>160</v>
      </c>
      <c r="C86" s="307">
        <v>0.0</v>
      </c>
      <c r="D86" s="308">
        <v>0.3</v>
      </c>
      <c r="E86" s="124"/>
      <c r="F86" s="124"/>
      <c r="G86" s="124"/>
      <c r="H86" s="124"/>
      <c r="I86" s="309"/>
      <c r="J86" s="124"/>
      <c r="K86" s="124"/>
      <c r="L86" s="124"/>
      <c r="M86" s="124"/>
      <c r="N86" s="124"/>
      <c r="O86" s="124"/>
      <c r="P86" s="124"/>
      <c r="Q86" s="124"/>
      <c r="R86" s="124"/>
    </row>
    <row r="87" ht="15.75" customHeight="1">
      <c r="A87" s="305"/>
      <c r="B87" s="306" t="s">
        <v>161</v>
      </c>
      <c r="C87" s="307">
        <v>0.0</v>
      </c>
      <c r="D87" s="308">
        <v>1.8</v>
      </c>
      <c r="E87" s="124"/>
      <c r="F87" s="124"/>
      <c r="G87" s="124"/>
      <c r="H87" s="124"/>
      <c r="I87" s="309"/>
      <c r="J87" s="124"/>
      <c r="K87" s="124"/>
      <c r="L87" s="124"/>
      <c r="M87" s="124"/>
      <c r="N87" s="124"/>
      <c r="O87" s="124"/>
      <c r="P87" s="124"/>
      <c r="Q87" s="124"/>
      <c r="R87" s="124"/>
    </row>
    <row r="88" ht="15.75" customHeight="1">
      <c r="A88" s="305"/>
      <c r="B88" s="306" t="s">
        <v>162</v>
      </c>
      <c r="C88" s="307">
        <v>0.0</v>
      </c>
      <c r="D88" s="308">
        <v>5.6</v>
      </c>
      <c r="E88" s="124"/>
      <c r="F88" s="124"/>
      <c r="G88" s="124"/>
      <c r="H88" s="124"/>
      <c r="I88" s="309"/>
      <c r="J88" s="124"/>
      <c r="K88" s="124"/>
      <c r="L88" s="124"/>
      <c r="M88" s="124"/>
      <c r="N88" s="124"/>
      <c r="O88" s="124"/>
      <c r="P88" s="124"/>
      <c r="Q88" s="124"/>
      <c r="R88" s="124"/>
    </row>
    <row r="89" ht="15.75" customHeight="1">
      <c r="A89" s="305"/>
      <c r="B89" s="306" t="s">
        <v>163</v>
      </c>
      <c r="C89" s="307">
        <v>0.0</v>
      </c>
      <c r="D89" s="308">
        <v>11.7</v>
      </c>
      <c r="E89" s="124"/>
      <c r="F89" s="124"/>
      <c r="G89" s="124"/>
      <c r="H89" s="124"/>
      <c r="I89" s="309"/>
      <c r="J89" s="124"/>
      <c r="K89" s="124"/>
      <c r="L89" s="124"/>
      <c r="M89" s="124"/>
      <c r="N89" s="124"/>
      <c r="O89" s="124"/>
      <c r="P89" s="124"/>
      <c r="Q89" s="124"/>
      <c r="R89" s="124"/>
    </row>
    <row r="90" ht="15.75" customHeight="1">
      <c r="A90" s="305"/>
      <c r="B90" s="306" t="s">
        <v>164</v>
      </c>
      <c r="C90" s="307">
        <v>0.0</v>
      </c>
      <c r="D90" s="308">
        <v>17.3</v>
      </c>
      <c r="E90" s="124"/>
      <c r="F90" s="124"/>
      <c r="G90" s="124"/>
      <c r="H90" s="124"/>
      <c r="I90" s="309"/>
      <c r="J90" s="124"/>
      <c r="K90" s="124"/>
      <c r="L90" s="124"/>
      <c r="M90" s="124"/>
      <c r="N90" s="124"/>
      <c r="O90" s="124"/>
      <c r="P90" s="124"/>
      <c r="Q90" s="124"/>
      <c r="R90" s="124"/>
    </row>
    <row r="91" ht="15.75" customHeight="1">
      <c r="A91" s="305"/>
      <c r="B91" s="306" t="s">
        <v>165</v>
      </c>
      <c r="C91" s="307">
        <v>0.0</v>
      </c>
      <c r="D91" s="308">
        <v>20.0</v>
      </c>
      <c r="E91" s="124"/>
      <c r="F91" s="124"/>
      <c r="G91" s="124"/>
      <c r="H91" s="124"/>
      <c r="I91" s="309"/>
      <c r="J91" s="124"/>
      <c r="K91" s="124"/>
      <c r="L91" s="124"/>
      <c r="M91" s="124"/>
      <c r="N91" s="124"/>
      <c r="O91" s="124"/>
      <c r="P91" s="124"/>
      <c r="Q91" s="124"/>
      <c r="R91" s="124"/>
    </row>
    <row r="92" ht="15.75" customHeight="1">
      <c r="A92" s="305"/>
      <c r="B92" s="306" t="s">
        <v>166</v>
      </c>
      <c r="C92" s="307">
        <v>15.1</v>
      </c>
      <c r="D92" s="308">
        <v>14.7</v>
      </c>
      <c r="E92" s="124"/>
      <c r="F92" s="124"/>
      <c r="G92" s="124"/>
      <c r="H92" s="124"/>
      <c r="I92" s="309"/>
      <c r="J92" s="124"/>
      <c r="K92" s="124"/>
      <c r="L92" s="124"/>
      <c r="M92" s="124"/>
      <c r="N92" s="124"/>
      <c r="O92" s="124"/>
      <c r="P92" s="124"/>
      <c r="Q92" s="124"/>
      <c r="R92" s="124"/>
    </row>
    <row r="93" ht="15.75" customHeight="1">
      <c r="A93" s="305"/>
      <c r="B93" s="306" t="s">
        <v>167</v>
      </c>
      <c r="C93" s="307">
        <v>11.6</v>
      </c>
      <c r="D93" s="308">
        <v>12.6</v>
      </c>
      <c r="E93" s="124"/>
      <c r="F93" s="124"/>
      <c r="G93" s="124"/>
      <c r="H93" s="124"/>
      <c r="I93" s="309"/>
      <c r="J93" s="124"/>
      <c r="K93" s="124"/>
      <c r="L93" s="124"/>
      <c r="M93" s="124"/>
      <c r="N93" s="124"/>
      <c r="O93" s="124"/>
      <c r="P93" s="124"/>
      <c r="Q93" s="124"/>
      <c r="R93" s="124"/>
    </row>
    <row r="94" ht="15.75" customHeight="1">
      <c r="A94" s="305"/>
      <c r="B94" s="306" t="s">
        <v>168</v>
      </c>
      <c r="C94" s="307">
        <v>8.7</v>
      </c>
      <c r="D94" s="308">
        <v>10.9</v>
      </c>
      <c r="E94" s="124"/>
      <c r="F94" s="124"/>
      <c r="G94" s="124"/>
      <c r="H94" s="124"/>
      <c r="I94" s="309"/>
      <c r="J94" s="124"/>
      <c r="K94" s="124"/>
      <c r="L94" s="124"/>
      <c r="M94" s="124"/>
      <c r="N94" s="124"/>
      <c r="O94" s="124"/>
      <c r="P94" s="124"/>
      <c r="Q94" s="124"/>
      <c r="R94" s="124"/>
    </row>
    <row r="95" ht="15.75" customHeight="1">
      <c r="A95" s="305"/>
      <c r="B95" s="306" t="s">
        <v>169</v>
      </c>
      <c r="C95" s="307">
        <v>22.4</v>
      </c>
      <c r="D95" s="308">
        <v>2.9</v>
      </c>
      <c r="E95" s="124"/>
      <c r="J95" s="124"/>
      <c r="K95" s="124"/>
      <c r="L95" s="124"/>
      <c r="M95" s="124"/>
      <c r="N95" s="124"/>
      <c r="O95" s="124"/>
      <c r="P95" s="124"/>
      <c r="Q95" s="124"/>
      <c r="R95" s="124"/>
    </row>
    <row r="96" ht="15.75" customHeight="1">
      <c r="A96" s="305"/>
      <c r="B96" s="306" t="s">
        <v>170</v>
      </c>
      <c r="C96" s="307">
        <v>16.0</v>
      </c>
      <c r="D96" s="308">
        <v>1.1</v>
      </c>
      <c r="E96" s="124"/>
      <c r="F96" s="124"/>
      <c r="G96" s="124"/>
      <c r="H96" s="124"/>
      <c r="J96" s="124"/>
      <c r="K96" s="124"/>
      <c r="L96" s="124"/>
      <c r="M96" s="124"/>
      <c r="N96" s="124"/>
      <c r="O96" s="124"/>
      <c r="P96" s="124"/>
      <c r="Q96" s="124"/>
      <c r="R96" s="124"/>
    </row>
    <row r="97" ht="15.75" customHeight="1">
      <c r="A97" s="305"/>
      <c r="B97" s="306" t="s">
        <v>171</v>
      </c>
      <c r="C97" s="307">
        <v>10.5</v>
      </c>
      <c r="D97" s="308">
        <v>0.8</v>
      </c>
      <c r="H97" s="124"/>
      <c r="J97" s="124"/>
      <c r="K97" s="124"/>
      <c r="L97" s="124"/>
      <c r="M97" s="124"/>
      <c r="N97" s="124"/>
      <c r="O97" s="124"/>
      <c r="P97" s="124"/>
      <c r="Q97" s="124"/>
      <c r="R97" s="124"/>
    </row>
    <row r="98" ht="15.75" customHeight="1">
      <c r="A98" s="305"/>
      <c r="B98" s="306" t="s">
        <v>172</v>
      </c>
      <c r="C98" s="307">
        <v>7.6</v>
      </c>
      <c r="D98" s="308">
        <v>0.1</v>
      </c>
      <c r="H98" s="124"/>
      <c r="J98" s="124"/>
      <c r="K98" s="124"/>
      <c r="L98" s="124"/>
      <c r="M98" s="124"/>
      <c r="N98" s="124"/>
      <c r="O98" s="124"/>
      <c r="P98" s="124"/>
      <c r="Q98" s="124"/>
      <c r="R98" s="124"/>
    </row>
    <row r="99" ht="15.75" customHeight="1">
      <c r="A99" s="305"/>
      <c r="B99" s="306" t="s">
        <v>173</v>
      </c>
      <c r="C99" s="307">
        <v>4.4</v>
      </c>
      <c r="D99" s="308">
        <v>0.0</v>
      </c>
      <c r="H99" s="124"/>
      <c r="J99" s="124"/>
      <c r="K99" s="124"/>
      <c r="L99" s="124"/>
      <c r="M99" s="124"/>
      <c r="N99" s="124"/>
      <c r="O99" s="124"/>
      <c r="P99" s="124"/>
      <c r="Q99" s="124"/>
      <c r="R99" s="124"/>
    </row>
    <row r="100" ht="15.75" customHeight="1">
      <c r="A100" s="305"/>
      <c r="B100" s="306" t="s">
        <v>174</v>
      </c>
      <c r="C100" s="307">
        <v>2.2</v>
      </c>
      <c r="D100" s="308">
        <v>0.0</v>
      </c>
      <c r="H100" s="124"/>
      <c r="J100" s="124"/>
      <c r="K100" s="124"/>
      <c r="L100" s="124"/>
      <c r="M100" s="124"/>
      <c r="N100" s="124"/>
      <c r="O100" s="124"/>
      <c r="P100" s="124"/>
      <c r="Q100" s="124"/>
      <c r="R100" s="124"/>
    </row>
    <row r="101" ht="15.75" customHeight="1">
      <c r="A101" s="305"/>
      <c r="B101" s="306" t="s">
        <v>175</v>
      </c>
      <c r="C101" s="307">
        <v>1.1</v>
      </c>
      <c r="D101" s="308">
        <v>0.0</v>
      </c>
      <c r="H101" s="124"/>
      <c r="J101" s="124"/>
      <c r="K101" s="124"/>
      <c r="L101" s="124"/>
      <c r="M101" s="310"/>
      <c r="N101" s="310"/>
      <c r="O101" s="310"/>
      <c r="P101" s="124"/>
      <c r="Q101" s="124"/>
      <c r="R101" s="124"/>
    </row>
    <row r="102" ht="15.75" customHeight="1">
      <c r="A102" s="305"/>
      <c r="B102" s="306" t="s">
        <v>176</v>
      </c>
      <c r="C102" s="307">
        <v>0.4</v>
      </c>
      <c r="D102" s="308">
        <v>0.0</v>
      </c>
      <c r="H102" s="124"/>
      <c r="J102" s="124"/>
      <c r="K102" s="124"/>
      <c r="L102" s="124"/>
      <c r="M102" s="310"/>
      <c r="N102" s="311"/>
      <c r="O102" s="310"/>
      <c r="P102" s="124"/>
      <c r="Q102" s="124"/>
      <c r="R102" s="124"/>
    </row>
    <row r="103" ht="15.75" customHeight="1">
      <c r="A103" s="305"/>
      <c r="B103" s="306" t="s">
        <v>177</v>
      </c>
      <c r="C103" s="307">
        <v>0.1</v>
      </c>
      <c r="D103" s="308">
        <v>0.0</v>
      </c>
      <c r="H103" s="124"/>
      <c r="J103" s="124"/>
      <c r="K103" s="124"/>
      <c r="L103" s="124"/>
      <c r="M103" s="310"/>
      <c r="N103" s="311"/>
      <c r="O103" s="310"/>
      <c r="P103" s="124"/>
      <c r="Q103" s="124"/>
      <c r="R103" s="124"/>
    </row>
    <row r="104" ht="15.75" customHeight="1">
      <c r="A104" s="305"/>
      <c r="B104" s="306" t="s">
        <v>178</v>
      </c>
      <c r="C104" s="307">
        <v>0.0</v>
      </c>
      <c r="D104" s="308">
        <v>0.0</v>
      </c>
      <c r="H104" s="124"/>
      <c r="J104" s="124"/>
      <c r="K104" s="124"/>
      <c r="L104" s="124"/>
      <c r="M104" s="310"/>
      <c r="N104" s="311"/>
      <c r="O104" s="310"/>
      <c r="P104" s="124"/>
      <c r="Q104" s="124"/>
      <c r="R104" s="124"/>
    </row>
    <row r="105" ht="15.75" customHeight="1">
      <c r="A105" s="305"/>
      <c r="B105" s="306" t="s">
        <v>179</v>
      </c>
      <c r="C105" s="307">
        <v>0.0</v>
      </c>
      <c r="D105" s="308">
        <v>0.0</v>
      </c>
      <c r="E105" s="124"/>
      <c r="F105" s="124"/>
      <c r="G105" s="124"/>
      <c r="H105" s="124"/>
      <c r="J105" s="124"/>
      <c r="K105" s="124"/>
      <c r="L105" s="124"/>
      <c r="M105" s="310"/>
      <c r="N105" s="311"/>
      <c r="O105" s="310"/>
      <c r="P105" s="124"/>
      <c r="Q105" s="124"/>
      <c r="R105" s="124"/>
    </row>
    <row r="106" ht="15.75" customHeight="1">
      <c r="A106" s="305"/>
      <c r="B106" s="306" t="s">
        <v>180</v>
      </c>
      <c r="C106" s="307">
        <v>0.0</v>
      </c>
      <c r="D106" s="308">
        <v>0.0</v>
      </c>
      <c r="E106" s="124"/>
      <c r="F106" s="124"/>
      <c r="G106" s="124"/>
      <c r="H106" s="124"/>
      <c r="J106" s="124"/>
      <c r="K106" s="124"/>
      <c r="L106" s="124"/>
      <c r="M106" s="310"/>
      <c r="N106" s="311"/>
      <c r="O106" s="310"/>
      <c r="P106" s="124"/>
      <c r="Q106" s="124"/>
      <c r="R106" s="124"/>
    </row>
    <row r="107" ht="15.75" customHeight="1">
      <c r="A107" s="305"/>
      <c r="B107" s="306" t="s">
        <v>181</v>
      </c>
      <c r="C107" s="307">
        <v>0.0</v>
      </c>
      <c r="D107" s="308">
        <v>0.0</v>
      </c>
      <c r="E107" s="124"/>
      <c r="F107" s="124"/>
      <c r="G107" s="124"/>
      <c r="H107" s="124"/>
      <c r="J107" s="124"/>
      <c r="K107" s="124"/>
      <c r="L107" s="124"/>
      <c r="M107" s="310"/>
      <c r="N107" s="311"/>
      <c r="O107" s="310"/>
      <c r="P107" s="124"/>
      <c r="Q107" s="124"/>
      <c r="R107" s="124"/>
    </row>
    <row r="108" ht="15.75" customHeight="1">
      <c r="A108" s="305"/>
      <c r="B108" s="306" t="s">
        <v>182</v>
      </c>
      <c r="C108" s="307">
        <v>0.0</v>
      </c>
      <c r="D108" s="308">
        <v>0.0</v>
      </c>
      <c r="E108" s="124"/>
      <c r="F108" s="124"/>
      <c r="G108" s="124"/>
      <c r="H108" s="124"/>
      <c r="J108" s="124"/>
      <c r="K108" s="124"/>
      <c r="L108" s="124"/>
      <c r="M108" s="310"/>
      <c r="N108" s="311"/>
      <c r="O108" s="310"/>
      <c r="P108" s="124"/>
      <c r="Q108" s="124"/>
      <c r="R108" s="124"/>
    </row>
    <row r="109" ht="15.75" customHeight="1">
      <c r="A109" s="305"/>
      <c r="B109" s="306" t="s">
        <v>183</v>
      </c>
      <c r="C109" s="307">
        <v>0.0</v>
      </c>
      <c r="D109" s="308">
        <v>0.0</v>
      </c>
      <c r="E109" s="124"/>
      <c r="F109" s="124"/>
      <c r="G109" s="124"/>
      <c r="H109" s="124"/>
      <c r="J109" s="124"/>
      <c r="K109" s="124"/>
      <c r="L109" s="124"/>
      <c r="M109" s="124"/>
      <c r="N109" s="124"/>
      <c r="O109" s="124"/>
      <c r="P109" s="124"/>
      <c r="Q109" s="124"/>
      <c r="R109" s="124"/>
    </row>
    <row r="110" ht="15.75" customHeight="1">
      <c r="A110" s="305"/>
      <c r="B110" s="306" t="s">
        <v>184</v>
      </c>
      <c r="C110" s="307">
        <v>77.97</v>
      </c>
      <c r="D110" s="308">
        <v>58.56</v>
      </c>
      <c r="E110" s="124"/>
      <c r="F110" s="124"/>
      <c r="G110" s="124"/>
      <c r="H110" s="124"/>
      <c r="J110" s="124"/>
      <c r="K110" s="124"/>
      <c r="L110" s="124"/>
      <c r="M110" s="124"/>
      <c r="N110" s="124"/>
      <c r="O110" s="124"/>
      <c r="P110" s="124"/>
      <c r="Q110" s="124"/>
      <c r="R110" s="124"/>
    </row>
    <row r="111" ht="15.75" customHeight="1">
      <c r="A111" s="305"/>
      <c r="B111" s="306" t="s">
        <v>185</v>
      </c>
      <c r="C111" s="307">
        <v>11.32</v>
      </c>
      <c r="D111" s="308">
        <v>10.09</v>
      </c>
      <c r="E111" s="124"/>
      <c r="F111" s="124"/>
      <c r="G111" s="124"/>
      <c r="H111" s="124"/>
      <c r="J111" s="124"/>
      <c r="K111" s="124"/>
      <c r="L111" s="124"/>
      <c r="M111" s="124"/>
      <c r="N111" s="124"/>
      <c r="O111" s="124"/>
      <c r="P111" s="124"/>
      <c r="Q111" s="124"/>
      <c r="R111" s="124"/>
    </row>
    <row r="112" ht="15.75" customHeight="1">
      <c r="A112" s="312" t="s">
        <v>186</v>
      </c>
      <c r="B112" s="313"/>
      <c r="C112" s="314"/>
      <c r="D112" s="315"/>
      <c r="E112" s="106"/>
      <c r="F112" s="106"/>
      <c r="G112" s="124"/>
      <c r="H112" s="124"/>
      <c r="J112" s="106"/>
      <c r="K112" s="106"/>
      <c r="L112" s="106"/>
      <c r="M112" s="124"/>
      <c r="N112" s="124"/>
      <c r="O112" s="124"/>
      <c r="P112" s="124"/>
      <c r="Q112" s="124"/>
      <c r="R112" s="124"/>
    </row>
    <row r="113" ht="15.75" customHeight="1">
      <c r="A113" s="305"/>
      <c r="B113" s="307" t="s">
        <v>154</v>
      </c>
      <c r="C113" s="316">
        <v>0.1</v>
      </c>
      <c r="D113" s="317">
        <v>1.9</v>
      </c>
      <c r="E113" s="106"/>
      <c r="F113" s="106"/>
      <c r="G113" s="124"/>
      <c r="H113" s="124"/>
      <c r="I113" s="124"/>
      <c r="J113" s="106"/>
      <c r="K113" s="106"/>
      <c r="L113" s="106"/>
      <c r="M113" s="124"/>
      <c r="N113" s="124"/>
      <c r="O113" s="124"/>
      <c r="P113" s="124"/>
      <c r="Q113" s="124"/>
      <c r="R113" s="124"/>
    </row>
    <row r="114" ht="15.75" customHeight="1">
      <c r="A114" s="305"/>
      <c r="B114" s="307" t="s">
        <v>155</v>
      </c>
      <c r="C114" s="316">
        <v>11.2</v>
      </c>
      <c r="D114" s="317">
        <v>42.8</v>
      </c>
      <c r="E114" s="106"/>
      <c r="F114" s="106"/>
      <c r="G114" s="124"/>
      <c r="H114" s="124"/>
      <c r="I114" s="124"/>
      <c r="J114" s="106"/>
      <c r="K114" s="106"/>
      <c r="L114" s="106"/>
      <c r="M114" s="124"/>
      <c r="N114" s="124"/>
      <c r="O114" s="124"/>
      <c r="P114" s="124"/>
      <c r="Q114" s="124"/>
      <c r="R114" s="124"/>
    </row>
    <row r="115" ht="15.75" customHeight="1">
      <c r="A115" s="305"/>
      <c r="B115" s="307" t="s">
        <v>156</v>
      </c>
      <c r="C115" s="316">
        <v>53.1</v>
      </c>
      <c r="D115" s="317">
        <v>49.8</v>
      </c>
      <c r="E115" s="106"/>
      <c r="F115" s="106"/>
      <c r="G115" s="124"/>
      <c r="H115" s="124"/>
      <c r="I115" s="124"/>
      <c r="J115" s="106"/>
      <c r="K115" s="106"/>
      <c r="L115" s="106"/>
      <c r="M115" s="124"/>
      <c r="N115" s="124"/>
      <c r="O115" s="124"/>
      <c r="P115" s="124"/>
      <c r="Q115" s="124"/>
      <c r="R115" s="124"/>
    </row>
    <row r="116" ht="15.75" customHeight="1">
      <c r="A116" s="305"/>
      <c r="B116" s="307" t="s">
        <v>157</v>
      </c>
      <c r="C116" s="316">
        <v>32.4</v>
      </c>
      <c r="D116" s="317">
        <v>5.4</v>
      </c>
      <c r="E116" s="106"/>
      <c r="F116" s="106"/>
      <c r="G116" s="124"/>
      <c r="H116" s="124"/>
      <c r="I116" s="124"/>
      <c r="J116" s="106"/>
      <c r="K116" s="106"/>
      <c r="L116" s="106"/>
      <c r="M116" s="124"/>
      <c r="N116" s="124"/>
      <c r="O116" s="124"/>
      <c r="P116" s="124"/>
      <c r="Q116" s="124"/>
      <c r="R116" s="124"/>
    </row>
    <row r="117" ht="15.75" customHeight="1">
      <c r="A117" s="305"/>
      <c r="B117" s="307" t="s">
        <v>158</v>
      </c>
      <c r="C117" s="316">
        <v>3.2</v>
      </c>
      <c r="D117" s="317">
        <v>0.1</v>
      </c>
      <c r="E117" s="106"/>
      <c r="F117" s="106"/>
      <c r="G117" s="124"/>
      <c r="H117" s="124"/>
      <c r="I117" s="124"/>
      <c r="J117" s="106"/>
      <c r="K117" s="106"/>
      <c r="L117" s="106"/>
      <c r="M117" s="124"/>
      <c r="N117" s="124"/>
      <c r="O117" s="124"/>
      <c r="P117" s="124"/>
      <c r="Q117" s="124"/>
      <c r="R117" s="124"/>
    </row>
    <row r="118" ht="15.75" customHeight="1">
      <c r="A118" s="305"/>
      <c r="B118" s="307" t="s">
        <v>159</v>
      </c>
      <c r="C118" s="316">
        <v>0.0</v>
      </c>
      <c r="D118" s="317">
        <v>0.0</v>
      </c>
      <c r="E118" s="106"/>
      <c r="F118" s="106"/>
      <c r="G118" s="124"/>
      <c r="H118" s="124"/>
      <c r="I118" s="124"/>
      <c r="J118" s="106"/>
      <c r="K118" s="106"/>
      <c r="L118" s="106"/>
      <c r="M118" s="124"/>
      <c r="N118" s="124"/>
      <c r="O118" s="124"/>
      <c r="P118" s="124"/>
      <c r="Q118" s="124"/>
      <c r="R118" s="124"/>
    </row>
    <row r="119" ht="15.75" customHeight="1">
      <c r="A119" s="305"/>
      <c r="B119" s="318" t="s">
        <v>184</v>
      </c>
      <c r="C119" s="314">
        <v>13.37</v>
      </c>
      <c r="D119" s="315">
        <v>9.996</v>
      </c>
      <c r="E119" s="106"/>
      <c r="F119" s="106"/>
      <c r="G119" s="124"/>
      <c r="H119" s="124"/>
      <c r="I119" s="124"/>
      <c r="J119" s="106"/>
      <c r="K119" s="106"/>
      <c r="L119" s="106"/>
      <c r="M119" s="124"/>
      <c r="N119" s="124"/>
      <c r="O119" s="124"/>
      <c r="P119" s="124"/>
      <c r="Q119" s="124"/>
      <c r="R119" s="124"/>
    </row>
    <row r="120" ht="15.75" customHeight="1">
      <c r="A120" s="305"/>
      <c r="B120" s="318" t="s">
        <v>185</v>
      </c>
      <c r="C120" s="314">
        <v>3.22</v>
      </c>
      <c r="D120" s="315">
        <v>2.76</v>
      </c>
      <c r="E120" s="106"/>
      <c r="F120" s="106"/>
      <c r="G120" s="106"/>
      <c r="H120" s="124"/>
      <c r="I120" s="106"/>
      <c r="J120" s="106"/>
      <c r="K120" s="106"/>
      <c r="L120" s="106"/>
      <c r="M120" s="124"/>
      <c r="N120" s="124"/>
      <c r="O120" s="124"/>
      <c r="P120" s="124"/>
      <c r="Q120" s="124"/>
      <c r="R120" s="124"/>
    </row>
    <row r="121" ht="15.75" customHeight="1">
      <c r="A121" s="319" t="s">
        <v>187</v>
      </c>
      <c r="B121" s="307"/>
      <c r="C121" s="316"/>
      <c r="D121" s="316"/>
      <c r="E121" s="106"/>
      <c r="F121" s="106"/>
      <c r="G121" s="106"/>
      <c r="H121" s="124"/>
      <c r="I121" s="106"/>
      <c r="J121" s="106"/>
      <c r="K121" s="106"/>
      <c r="L121" s="106"/>
      <c r="M121" s="124"/>
      <c r="N121" s="124"/>
      <c r="O121" s="124"/>
      <c r="P121" s="124"/>
      <c r="Q121" s="124"/>
      <c r="R121" s="124"/>
    </row>
    <row r="122" ht="15.75" customHeight="1">
      <c r="A122" s="320"/>
      <c r="B122" s="307" t="s">
        <v>154</v>
      </c>
      <c r="C122" s="316">
        <v>0.0</v>
      </c>
      <c r="D122" s="57">
        <v>1.3</v>
      </c>
      <c r="E122" s="106"/>
      <c r="F122" s="106"/>
      <c r="G122" s="106"/>
      <c r="H122" s="124"/>
      <c r="I122" s="106"/>
      <c r="J122" s="106"/>
      <c r="K122" s="106"/>
      <c r="L122" s="106"/>
      <c r="M122" s="124"/>
      <c r="N122" s="124"/>
      <c r="O122" s="124"/>
      <c r="P122" s="124"/>
      <c r="Q122" s="124"/>
      <c r="R122" s="124"/>
    </row>
    <row r="123" ht="15.75" customHeight="1">
      <c r="A123" s="320"/>
      <c r="B123" s="307" t="s">
        <v>155</v>
      </c>
      <c r="C123" s="316">
        <v>1.9</v>
      </c>
      <c r="D123" s="57">
        <v>22.1</v>
      </c>
      <c r="E123" s="106"/>
      <c r="F123" s="106"/>
      <c r="G123" s="106"/>
      <c r="H123" s="124"/>
      <c r="I123" s="106"/>
      <c r="J123" s="106"/>
      <c r="K123" s="106"/>
      <c r="L123" s="106"/>
      <c r="M123" s="124"/>
      <c r="N123" s="124"/>
      <c r="O123" s="124"/>
      <c r="P123" s="124"/>
      <c r="Q123" s="124"/>
      <c r="R123" s="124"/>
    </row>
    <row r="124" ht="15.75" customHeight="1">
      <c r="A124" s="320"/>
      <c r="B124" s="307" t="s">
        <v>156</v>
      </c>
      <c r="C124" s="316">
        <v>18.9</v>
      </c>
      <c r="D124" s="57">
        <v>43.0</v>
      </c>
      <c r="E124" s="106"/>
      <c r="F124" s="106"/>
      <c r="G124" s="106"/>
      <c r="H124" s="124"/>
      <c r="I124" s="106"/>
      <c r="J124" s="106"/>
      <c r="K124" s="106"/>
      <c r="L124" s="106"/>
      <c r="M124" s="124"/>
      <c r="N124" s="124"/>
      <c r="O124" s="124"/>
      <c r="P124" s="124"/>
      <c r="Q124" s="124"/>
      <c r="R124" s="124"/>
    </row>
    <row r="125" ht="15.75" customHeight="1">
      <c r="A125" s="320"/>
      <c r="B125" s="307" t="s">
        <v>157</v>
      </c>
      <c r="C125" s="316">
        <v>44.3</v>
      </c>
      <c r="D125" s="57">
        <v>27.7</v>
      </c>
      <c r="E125" s="106"/>
      <c r="F125" s="106"/>
      <c r="G125" s="106"/>
      <c r="H125" s="124"/>
      <c r="I125" s="106"/>
      <c r="J125" s="106"/>
      <c r="K125" s="106"/>
      <c r="L125" s="106"/>
      <c r="M125" s="124"/>
      <c r="N125" s="124"/>
      <c r="O125" s="124"/>
      <c r="P125" s="124"/>
      <c r="Q125" s="124"/>
      <c r="R125" s="124"/>
    </row>
    <row r="126" ht="15.75" customHeight="1">
      <c r="A126" s="320"/>
      <c r="B126" s="307" t="s">
        <v>158</v>
      </c>
      <c r="C126" s="316">
        <v>31.9</v>
      </c>
      <c r="D126" s="57">
        <v>5.8</v>
      </c>
      <c r="E126" s="106"/>
      <c r="F126" s="106"/>
      <c r="G126" s="106"/>
      <c r="H126" s="124"/>
      <c r="I126" s="106"/>
      <c r="J126" s="106"/>
      <c r="K126" s="106"/>
      <c r="L126" s="106"/>
      <c r="M126" s="124"/>
      <c r="N126" s="124"/>
      <c r="O126" s="124"/>
      <c r="P126" s="124"/>
      <c r="Q126" s="124"/>
      <c r="R126" s="124"/>
    </row>
    <row r="127" ht="15.75" customHeight="1">
      <c r="A127" s="320"/>
      <c r="B127" s="307" t="s">
        <v>159</v>
      </c>
      <c r="C127" s="316">
        <v>2.9</v>
      </c>
      <c r="D127" s="57">
        <v>0.2</v>
      </c>
      <c r="E127" s="106"/>
      <c r="F127" s="106"/>
      <c r="G127" s="106"/>
      <c r="H127" s="124"/>
      <c r="I127" s="106"/>
      <c r="J127" s="106"/>
      <c r="K127" s="106"/>
      <c r="L127" s="106"/>
      <c r="M127" s="124"/>
      <c r="N127" s="124"/>
      <c r="O127" s="124"/>
      <c r="P127" s="124"/>
      <c r="Q127" s="124"/>
      <c r="R127" s="124"/>
    </row>
    <row r="128" ht="15.75" customHeight="1">
      <c r="A128" s="320"/>
      <c r="B128" s="318" t="s">
        <v>184</v>
      </c>
      <c r="C128" s="321">
        <v>17.74</v>
      </c>
      <c r="D128" s="322">
        <v>12.76</v>
      </c>
      <c r="E128" s="106"/>
      <c r="F128" s="106"/>
      <c r="G128" s="106"/>
      <c r="H128" s="106"/>
      <c r="I128" s="106"/>
      <c r="J128" s="106"/>
      <c r="K128" s="106"/>
      <c r="L128" s="106"/>
      <c r="M128" s="124"/>
      <c r="N128" s="124"/>
      <c r="O128" s="124"/>
      <c r="P128" s="124"/>
      <c r="Q128" s="124"/>
      <c r="R128" s="124"/>
    </row>
    <row r="129" ht="15.75" customHeight="1">
      <c r="A129" s="320"/>
      <c r="B129" s="318" t="s">
        <v>185</v>
      </c>
      <c r="C129" s="321">
        <v>3.87</v>
      </c>
      <c r="D129" s="323">
        <v>4.17</v>
      </c>
      <c r="E129" s="106"/>
      <c r="F129" s="106"/>
      <c r="G129" s="106"/>
      <c r="H129" s="106"/>
      <c r="I129" s="106"/>
      <c r="J129" s="106"/>
      <c r="K129" s="106"/>
      <c r="L129" s="106"/>
      <c r="M129" s="124"/>
      <c r="N129" s="124"/>
      <c r="O129" s="124"/>
      <c r="P129" s="124"/>
      <c r="Q129" s="124"/>
      <c r="R129" s="124"/>
    </row>
    <row r="130" ht="15.75" customHeight="1">
      <c r="A130" s="324" t="s">
        <v>195</v>
      </c>
      <c r="B130" s="307"/>
      <c r="C130" s="321"/>
      <c r="D130" s="323"/>
      <c r="E130" s="106"/>
      <c r="F130" s="106"/>
      <c r="G130" s="106"/>
      <c r="H130" s="106"/>
      <c r="I130" s="106"/>
      <c r="J130" s="106"/>
      <c r="K130" s="106"/>
      <c r="L130" s="106"/>
      <c r="M130" s="124"/>
      <c r="N130" s="124"/>
      <c r="O130" s="124"/>
      <c r="P130" s="124"/>
      <c r="Q130" s="124"/>
      <c r="R130" s="124"/>
    </row>
    <row r="131" ht="15.75" customHeight="1">
      <c r="A131" s="305"/>
      <c r="B131" s="307" t="s">
        <v>154</v>
      </c>
      <c r="C131" s="321">
        <v>1.1</v>
      </c>
      <c r="D131" s="57">
        <v>4.4</v>
      </c>
      <c r="E131" s="106"/>
      <c r="F131" s="106"/>
      <c r="G131" s="106"/>
      <c r="H131" s="106"/>
      <c r="I131" s="106"/>
      <c r="J131" s="106"/>
      <c r="K131" s="106"/>
      <c r="L131" s="106"/>
      <c r="M131" s="124"/>
      <c r="N131" s="124"/>
      <c r="O131" s="124"/>
      <c r="P131" s="124"/>
      <c r="Q131" s="124"/>
      <c r="R131" s="124"/>
    </row>
    <row r="132" ht="15.75" customHeight="1">
      <c r="A132" s="305"/>
      <c r="B132" s="307" t="s">
        <v>155</v>
      </c>
      <c r="C132" s="321">
        <v>28.3</v>
      </c>
      <c r="D132" s="57">
        <v>50.7</v>
      </c>
      <c r="E132" s="106"/>
      <c r="F132" s="106"/>
      <c r="G132" s="106"/>
      <c r="H132" s="106"/>
      <c r="I132" s="106"/>
      <c r="J132" s="106"/>
      <c r="K132" s="106"/>
      <c r="L132" s="106"/>
      <c r="M132" s="124"/>
      <c r="N132" s="124"/>
      <c r="O132" s="124"/>
      <c r="P132" s="124"/>
      <c r="Q132" s="124"/>
      <c r="R132" s="124"/>
    </row>
    <row r="133" ht="15.75" customHeight="1">
      <c r="A133" s="305"/>
      <c r="B133" s="307" t="s">
        <v>156</v>
      </c>
      <c r="C133" s="321">
        <v>49.7</v>
      </c>
      <c r="D133" s="57">
        <v>38.6</v>
      </c>
      <c r="E133" s="106"/>
      <c r="F133" s="106"/>
      <c r="G133" s="106"/>
      <c r="H133" s="106"/>
      <c r="I133" s="106"/>
      <c r="J133" s="106"/>
      <c r="K133" s="106"/>
      <c r="L133" s="106"/>
      <c r="M133" s="124"/>
      <c r="N133" s="124"/>
      <c r="O133" s="124"/>
      <c r="P133" s="124"/>
      <c r="Q133" s="124"/>
      <c r="R133" s="124"/>
    </row>
    <row r="134" ht="15.75" customHeight="1">
      <c r="A134" s="305"/>
      <c r="B134" s="307" t="s">
        <v>157</v>
      </c>
      <c r="C134" s="321">
        <v>17.9</v>
      </c>
      <c r="D134" s="57">
        <v>5.8</v>
      </c>
      <c r="E134" s="106"/>
      <c r="F134" s="106"/>
      <c r="G134" s="106"/>
      <c r="H134" s="106"/>
      <c r="I134" s="106"/>
      <c r="J134" s="106"/>
      <c r="K134" s="106"/>
      <c r="L134" s="106"/>
      <c r="M134" s="124"/>
      <c r="N134" s="124"/>
      <c r="O134" s="124"/>
      <c r="P134" s="124"/>
      <c r="Q134" s="124"/>
      <c r="R134" s="124"/>
    </row>
    <row r="135" ht="15.75" customHeight="1">
      <c r="A135" s="305"/>
      <c r="B135" s="307" t="s">
        <v>158</v>
      </c>
      <c r="C135" s="321">
        <v>2.9</v>
      </c>
      <c r="D135" s="57">
        <v>0.5</v>
      </c>
      <c r="E135" s="106"/>
      <c r="F135" s="106"/>
      <c r="G135" s="106"/>
      <c r="H135" s="106"/>
      <c r="I135" s="106"/>
      <c r="J135" s="106"/>
      <c r="K135" s="106"/>
      <c r="L135" s="106"/>
      <c r="M135" s="124"/>
      <c r="N135" s="124"/>
      <c r="O135" s="124"/>
      <c r="P135" s="124"/>
      <c r="Q135" s="124"/>
      <c r="R135" s="124"/>
    </row>
    <row r="136" ht="15.75" customHeight="1">
      <c r="A136" s="305"/>
      <c r="B136" s="307" t="s">
        <v>159</v>
      </c>
      <c r="C136" s="321">
        <v>0.1</v>
      </c>
      <c r="D136" s="57">
        <v>0.0</v>
      </c>
      <c r="E136" s="106"/>
      <c r="F136" s="106"/>
      <c r="G136" s="106"/>
      <c r="H136" s="106"/>
      <c r="I136" s="106"/>
      <c r="J136" s="106"/>
      <c r="K136" s="106"/>
      <c r="L136" s="106"/>
      <c r="M136" s="124"/>
      <c r="N136" s="124"/>
      <c r="O136" s="124"/>
      <c r="P136" s="124"/>
      <c r="Q136" s="124"/>
      <c r="R136" s="124"/>
    </row>
    <row r="137" ht="15.75" customHeight="1">
      <c r="A137" s="305"/>
      <c r="B137" s="318" t="s">
        <v>184</v>
      </c>
      <c r="C137" s="321">
        <v>11.69</v>
      </c>
      <c r="D137" s="323">
        <v>9.38</v>
      </c>
      <c r="E137" s="106"/>
      <c r="F137" s="106"/>
      <c r="G137" s="106"/>
      <c r="H137" s="106"/>
      <c r="I137" s="106"/>
      <c r="J137" s="106"/>
      <c r="K137" s="106"/>
      <c r="L137" s="106"/>
      <c r="M137" s="124"/>
      <c r="N137" s="124"/>
      <c r="O137" s="124"/>
      <c r="P137" s="124"/>
      <c r="Q137" s="124"/>
      <c r="R137" s="124"/>
    </row>
    <row r="138" ht="15.75" customHeight="1">
      <c r="A138" s="305"/>
      <c r="B138" s="318" t="s">
        <v>185</v>
      </c>
      <c r="C138" s="321">
        <v>3.68</v>
      </c>
      <c r="D138" s="323">
        <v>3.16</v>
      </c>
      <c r="E138" s="106"/>
      <c r="F138" s="106"/>
      <c r="G138" s="106"/>
      <c r="H138" s="106"/>
      <c r="I138" s="106"/>
      <c r="J138" s="106"/>
      <c r="K138" s="106"/>
      <c r="L138" s="106"/>
      <c r="M138" s="124"/>
      <c r="N138" s="124"/>
      <c r="O138" s="124"/>
      <c r="P138" s="124"/>
      <c r="Q138" s="124"/>
      <c r="R138" s="124"/>
    </row>
    <row r="139" ht="15.75" customHeight="1">
      <c r="A139" s="325" t="s">
        <v>196</v>
      </c>
      <c r="B139" s="326"/>
      <c r="C139" s="322"/>
      <c r="D139" s="322"/>
      <c r="E139" s="106"/>
      <c r="F139" s="106"/>
      <c r="G139" s="106"/>
      <c r="H139" s="106"/>
      <c r="I139" s="106"/>
      <c r="J139" s="106"/>
      <c r="K139" s="106"/>
      <c r="L139" s="106"/>
      <c r="M139" s="124"/>
      <c r="N139" s="124"/>
      <c r="O139" s="124"/>
      <c r="P139" s="124"/>
      <c r="Q139" s="124"/>
      <c r="R139" s="124"/>
    </row>
    <row r="140" ht="15.75" customHeight="1">
      <c r="A140" s="198"/>
      <c r="B140" s="306" t="s">
        <v>154</v>
      </c>
      <c r="C140" s="322">
        <v>3.8</v>
      </c>
      <c r="D140" s="322">
        <v>14.7</v>
      </c>
      <c r="E140" s="106"/>
      <c r="F140" s="106"/>
      <c r="G140" s="106"/>
      <c r="H140" s="106"/>
      <c r="I140" s="106"/>
      <c r="J140" s="106"/>
      <c r="K140" s="106"/>
      <c r="L140" s="106"/>
      <c r="M140" s="124"/>
      <c r="N140" s="124"/>
      <c r="O140" s="124"/>
      <c r="P140" s="124"/>
      <c r="Q140" s="124"/>
      <c r="R140" s="124"/>
    </row>
    <row r="141" ht="15.75" customHeight="1">
      <c r="A141" s="183"/>
      <c r="B141" s="306" t="s">
        <v>155</v>
      </c>
      <c r="C141" s="322">
        <v>40.9</v>
      </c>
      <c r="D141" s="322">
        <v>64.9</v>
      </c>
      <c r="E141" s="106"/>
      <c r="F141" s="106"/>
      <c r="G141" s="106"/>
      <c r="H141" s="106"/>
      <c r="I141" s="106"/>
      <c r="J141" s="106"/>
      <c r="K141" s="106"/>
      <c r="L141" s="106"/>
      <c r="M141" s="124"/>
      <c r="N141" s="124"/>
      <c r="O141" s="124"/>
      <c r="P141" s="124"/>
      <c r="Q141" s="124"/>
      <c r="R141" s="124"/>
    </row>
    <row r="142" ht="15.75" customHeight="1">
      <c r="A142" s="183"/>
      <c r="B142" s="306" t="s">
        <v>156</v>
      </c>
      <c r="C142" s="322">
        <v>31.9</v>
      </c>
      <c r="D142" s="322">
        <v>16.9</v>
      </c>
      <c r="E142" s="106"/>
      <c r="F142" s="106"/>
      <c r="G142" s="106"/>
      <c r="H142" s="106"/>
      <c r="I142" s="106"/>
      <c r="J142" s="106"/>
      <c r="K142" s="106"/>
      <c r="L142" s="106"/>
      <c r="M142" s="124"/>
      <c r="N142" s="124"/>
      <c r="O142" s="124"/>
      <c r="P142" s="124"/>
      <c r="Q142" s="124"/>
      <c r="R142" s="124"/>
    </row>
    <row r="143" ht="15.75" customHeight="1">
      <c r="A143" s="183"/>
      <c r="B143" s="306" t="s">
        <v>157</v>
      </c>
      <c r="C143" s="322">
        <v>17.1</v>
      </c>
      <c r="D143" s="322">
        <v>2.9</v>
      </c>
      <c r="E143" s="106"/>
      <c r="F143" s="106"/>
      <c r="G143" s="106"/>
      <c r="H143" s="106"/>
      <c r="I143" s="106"/>
      <c r="J143" s="106"/>
      <c r="K143" s="106"/>
      <c r="L143" s="106"/>
      <c r="M143" s="124"/>
      <c r="N143" s="124"/>
      <c r="O143" s="124"/>
      <c r="P143" s="124"/>
      <c r="Q143" s="124"/>
      <c r="R143" s="124"/>
    </row>
    <row r="144" ht="15.75" customHeight="1">
      <c r="A144" s="183"/>
      <c r="B144" s="306" t="s">
        <v>158</v>
      </c>
      <c r="C144" s="322">
        <v>6.2</v>
      </c>
      <c r="D144" s="322">
        <v>0.5</v>
      </c>
      <c r="E144" s="106"/>
      <c r="F144" s="106"/>
      <c r="G144" s="106"/>
      <c r="H144" s="106"/>
      <c r="I144" s="106"/>
      <c r="J144" s="106"/>
      <c r="K144" s="106"/>
      <c r="L144" s="106"/>
      <c r="M144" s="124"/>
      <c r="N144" s="124"/>
      <c r="O144" s="124"/>
      <c r="P144" s="124"/>
      <c r="Q144" s="124"/>
      <c r="R144" s="124"/>
    </row>
    <row r="145" ht="15.75" customHeight="1">
      <c r="A145" s="183"/>
      <c r="B145" s="306"/>
      <c r="C145" s="322"/>
      <c r="D145" s="322"/>
      <c r="E145" s="106"/>
      <c r="F145" s="106"/>
      <c r="G145" s="106"/>
      <c r="H145" s="106"/>
      <c r="I145" s="106"/>
      <c r="J145" s="106"/>
      <c r="K145" s="106"/>
      <c r="L145" s="106"/>
      <c r="M145" s="124"/>
      <c r="N145" s="124"/>
      <c r="O145" s="124"/>
      <c r="P145" s="124"/>
      <c r="Q145" s="124"/>
      <c r="R145" s="124"/>
    </row>
    <row r="146" ht="15.75" customHeight="1">
      <c r="A146" s="183"/>
      <c r="B146" s="306" t="s">
        <v>184</v>
      </c>
      <c r="C146" s="322">
        <v>11.05</v>
      </c>
      <c r="D146" s="322">
        <v>7.45</v>
      </c>
      <c r="E146" s="106"/>
      <c r="F146" s="106"/>
      <c r="G146" s="106"/>
      <c r="H146" s="106"/>
      <c r="I146" s="106"/>
      <c r="J146" s="106"/>
      <c r="K146" s="106"/>
      <c r="L146" s="106"/>
      <c r="M146" s="124"/>
      <c r="N146" s="124"/>
      <c r="O146" s="124"/>
      <c r="P146" s="124"/>
      <c r="Q146" s="124"/>
      <c r="R146" s="124"/>
    </row>
    <row r="147" ht="15.75" customHeight="1">
      <c r="A147" s="183"/>
      <c r="B147" s="306" t="s">
        <v>185</v>
      </c>
      <c r="C147" s="322">
        <v>4.68</v>
      </c>
      <c r="D147" s="322">
        <v>3.12</v>
      </c>
      <c r="E147" s="106"/>
      <c r="F147" s="106"/>
      <c r="G147" s="106"/>
      <c r="H147" s="106"/>
      <c r="I147" s="106"/>
      <c r="J147" s="106"/>
      <c r="K147" s="106"/>
      <c r="L147" s="106"/>
      <c r="M147" s="124"/>
      <c r="N147" s="124"/>
      <c r="O147" s="124"/>
      <c r="P147" s="124"/>
      <c r="Q147" s="124"/>
      <c r="R147" s="124"/>
    </row>
    <row r="148" ht="15.75" customHeight="1">
      <c r="A148" s="324" t="s">
        <v>197</v>
      </c>
      <c r="B148" s="306" t="s">
        <v>154</v>
      </c>
      <c r="C148" s="322">
        <v>0.1</v>
      </c>
      <c r="D148" s="322">
        <v>2.6</v>
      </c>
      <c r="E148" s="106"/>
      <c r="F148" s="106"/>
      <c r="G148" s="106"/>
      <c r="H148" s="106"/>
      <c r="I148" s="106"/>
      <c r="J148" s="106"/>
      <c r="K148" s="106"/>
      <c r="L148" s="106"/>
      <c r="M148" s="124"/>
      <c r="N148" s="124"/>
      <c r="O148" s="124"/>
      <c r="P148" s="124"/>
      <c r="Q148" s="124"/>
      <c r="R148" s="124"/>
    </row>
    <row r="149" ht="15.75" customHeight="1">
      <c r="A149" s="305"/>
      <c r="B149" s="306" t="s">
        <v>155</v>
      </c>
      <c r="C149" s="322">
        <v>6.8</v>
      </c>
      <c r="D149" s="322">
        <v>37.9</v>
      </c>
      <c r="E149" s="106"/>
      <c r="F149" s="106"/>
      <c r="G149" s="106"/>
      <c r="H149" s="106"/>
      <c r="I149" s="106"/>
      <c r="J149" s="106"/>
      <c r="K149" s="106"/>
      <c r="L149" s="106"/>
      <c r="M149" s="124"/>
      <c r="N149" s="124"/>
      <c r="O149" s="124"/>
      <c r="P149" s="124"/>
      <c r="Q149" s="124"/>
      <c r="R149" s="124"/>
    </row>
    <row r="150" ht="15.75" customHeight="1">
      <c r="A150" s="305"/>
      <c r="B150" s="306" t="s">
        <v>156</v>
      </c>
      <c r="C150" s="322">
        <v>45.7</v>
      </c>
      <c r="D150" s="322">
        <v>49.1</v>
      </c>
      <c r="E150" s="106"/>
      <c r="F150" s="106"/>
      <c r="G150" s="106"/>
      <c r="H150" s="106"/>
      <c r="I150" s="106"/>
      <c r="J150" s="106"/>
      <c r="K150" s="106"/>
      <c r="L150" s="106"/>
      <c r="M150" s="124"/>
      <c r="N150" s="124"/>
      <c r="O150" s="124"/>
      <c r="P150" s="124"/>
      <c r="Q150" s="124"/>
      <c r="R150" s="124"/>
    </row>
    <row r="151" ht="15.75" customHeight="1">
      <c r="A151" s="305"/>
      <c r="B151" s="306" t="s">
        <v>157</v>
      </c>
      <c r="C151" s="322">
        <v>41.8</v>
      </c>
      <c r="D151" s="322">
        <v>10.1</v>
      </c>
      <c r="E151" s="106"/>
      <c r="F151" s="106"/>
      <c r="G151" s="106"/>
      <c r="H151" s="106"/>
      <c r="I151" s="106"/>
      <c r="J151" s="106"/>
      <c r="K151" s="106"/>
      <c r="L151" s="106"/>
      <c r="M151" s="124"/>
      <c r="N151" s="124"/>
      <c r="O151" s="124"/>
      <c r="P151" s="124"/>
      <c r="Q151" s="124"/>
      <c r="R151" s="124"/>
    </row>
    <row r="152" ht="15.75" customHeight="1">
      <c r="A152" s="305"/>
      <c r="B152" s="306" t="s">
        <v>158</v>
      </c>
      <c r="C152" s="322">
        <v>5.6</v>
      </c>
      <c r="D152" s="322">
        <v>0.3</v>
      </c>
      <c r="E152" s="106"/>
      <c r="F152" s="106"/>
      <c r="G152" s="106"/>
      <c r="H152" s="106"/>
      <c r="I152" s="106"/>
      <c r="J152" s="106"/>
      <c r="K152" s="106"/>
      <c r="L152" s="106"/>
      <c r="M152" s="124"/>
      <c r="N152" s="124"/>
      <c r="O152" s="124"/>
      <c r="P152" s="124"/>
      <c r="Q152" s="124"/>
      <c r="R152" s="124"/>
    </row>
    <row r="153" ht="15.75" customHeight="1">
      <c r="A153" s="305"/>
      <c r="B153" s="306" t="s">
        <v>159</v>
      </c>
      <c r="C153" s="322">
        <v>0.1</v>
      </c>
      <c r="D153" s="322">
        <v>0.0</v>
      </c>
      <c r="E153" s="106"/>
      <c r="F153" s="106"/>
      <c r="G153" s="106"/>
      <c r="H153" s="106"/>
      <c r="I153" s="106"/>
      <c r="J153" s="106"/>
      <c r="K153" s="106"/>
      <c r="L153" s="106"/>
      <c r="M153" s="124"/>
      <c r="N153" s="124"/>
      <c r="O153" s="124"/>
      <c r="P153" s="124"/>
      <c r="Q153" s="124"/>
      <c r="R153" s="124"/>
    </row>
    <row r="154" ht="15.75" customHeight="1">
      <c r="A154" s="305"/>
      <c r="B154" s="306" t="s">
        <v>184</v>
      </c>
      <c r="C154" s="323">
        <v>14.32</v>
      </c>
      <c r="D154" s="323">
        <v>10.38</v>
      </c>
      <c r="E154" s="106"/>
      <c r="F154" s="106"/>
      <c r="G154" s="106"/>
      <c r="H154" s="106"/>
      <c r="I154" s="106"/>
      <c r="J154" s="106"/>
      <c r="K154" s="106"/>
      <c r="L154" s="106"/>
      <c r="M154" s="124"/>
      <c r="N154" s="124"/>
      <c r="O154" s="124"/>
      <c r="P154" s="124"/>
      <c r="Q154" s="124"/>
      <c r="R154" s="124"/>
    </row>
    <row r="155" ht="15.75" customHeight="1">
      <c r="A155" s="305"/>
      <c r="B155" s="306" t="s">
        <v>185</v>
      </c>
      <c r="C155" s="323">
        <v>3.25</v>
      </c>
      <c r="D155" s="323">
        <v>3.2</v>
      </c>
      <c r="E155" s="106"/>
      <c r="F155" s="106"/>
      <c r="G155" s="106"/>
      <c r="H155" s="106"/>
      <c r="I155" s="106"/>
      <c r="J155" s="106"/>
      <c r="K155" s="106"/>
      <c r="L155" s="106"/>
      <c r="M155" s="124"/>
      <c r="N155" s="124"/>
      <c r="O155" s="124"/>
      <c r="P155" s="124"/>
      <c r="Q155" s="124"/>
      <c r="R155" s="124"/>
    </row>
    <row r="156" ht="15.75" customHeight="1">
      <c r="A156" s="327"/>
      <c r="B156" s="4"/>
      <c r="D156" s="124"/>
      <c r="E156" s="124"/>
      <c r="F156" s="124"/>
      <c r="G156" s="124"/>
      <c r="H156" s="124"/>
      <c r="I156" s="124"/>
      <c r="J156" s="124"/>
      <c r="K156" s="124"/>
      <c r="L156" s="124"/>
      <c r="M156" s="124"/>
      <c r="N156" s="124"/>
      <c r="O156" s="124"/>
      <c r="P156" s="124"/>
      <c r="Q156" s="124"/>
      <c r="R156" s="124"/>
    </row>
    <row r="157" ht="15.75" customHeight="1">
      <c r="M157" s="328"/>
      <c r="N157" s="289"/>
      <c r="O157" s="289"/>
      <c r="P157" s="289"/>
      <c r="Q157" s="289"/>
      <c r="R157" s="289"/>
    </row>
    <row r="158" ht="15.75" customHeight="1">
      <c r="A158" s="329" t="s">
        <v>480</v>
      </c>
      <c r="Q158" s="106"/>
      <c r="R158" s="106"/>
    </row>
    <row r="159" ht="15.75" customHeight="1">
      <c r="A159" s="330" t="s">
        <v>481</v>
      </c>
      <c r="Q159" s="331"/>
      <c r="R159" s="304"/>
    </row>
    <row r="160" ht="15.75" customHeight="1">
      <c r="N160" s="66"/>
      <c r="R160" s="124"/>
    </row>
    <row r="161" ht="15.75" customHeight="1">
      <c r="N161" s="66"/>
      <c r="R161" s="124"/>
    </row>
    <row r="162" ht="15.75" customHeight="1">
      <c r="A162" s="187" t="s">
        <v>482</v>
      </c>
      <c r="N162" s="66"/>
      <c r="R162" s="124"/>
    </row>
    <row r="163" ht="15.75" customHeight="1">
      <c r="A163" s="332" t="s">
        <v>483</v>
      </c>
      <c r="B163" s="332" t="s">
        <v>484</v>
      </c>
      <c r="C163" s="332" t="s">
        <v>485</v>
      </c>
      <c r="D163" s="332" t="s">
        <v>486</v>
      </c>
      <c r="E163" s="332" t="s">
        <v>387</v>
      </c>
      <c r="N163" s="66"/>
      <c r="R163" s="124"/>
    </row>
    <row r="164" ht="15.75" customHeight="1">
      <c r="N164" s="66"/>
      <c r="R164" s="124"/>
    </row>
    <row r="165" ht="15.75" customHeight="1">
      <c r="N165" s="66"/>
      <c r="R165" s="124"/>
    </row>
    <row r="166" ht="15.75" customHeight="1">
      <c r="N166" s="66"/>
      <c r="R166" s="124"/>
    </row>
    <row r="167" ht="15.75" customHeight="1">
      <c r="N167" s="66"/>
      <c r="R167" s="124"/>
    </row>
    <row r="168" ht="15.75" customHeight="1">
      <c r="N168" s="66"/>
      <c r="R168" s="124"/>
    </row>
    <row r="169" ht="15.75" customHeight="1">
      <c r="N169" s="66"/>
      <c r="R169" s="124"/>
    </row>
    <row r="170" ht="15.75" customHeight="1">
      <c r="N170" s="66"/>
      <c r="R170" s="124"/>
    </row>
    <row r="171" ht="15.75" customHeight="1">
      <c r="N171" s="66"/>
      <c r="R171" s="124"/>
    </row>
    <row r="172" ht="15.75" customHeight="1">
      <c r="N172" s="66"/>
      <c r="R172" s="124"/>
    </row>
    <row r="173" ht="15.75" customHeight="1">
      <c r="N173" s="66"/>
      <c r="R173" s="124"/>
    </row>
    <row r="174" ht="15.75" customHeight="1">
      <c r="N174" s="66"/>
      <c r="R174" s="124"/>
    </row>
    <row r="175" ht="15.75" customHeight="1">
      <c r="R175" s="124"/>
    </row>
    <row r="176" ht="15.75" customHeight="1">
      <c r="R176" s="124"/>
    </row>
    <row r="177" ht="15.75" customHeight="1">
      <c r="R177" s="124"/>
    </row>
    <row r="178" ht="15.75" customHeight="1">
      <c r="N178" s="333"/>
      <c r="O178" s="333"/>
      <c r="P178" s="333"/>
      <c r="Q178" s="333"/>
      <c r="R178" s="333"/>
    </row>
    <row r="179" ht="15.75" customHeight="1">
      <c r="N179" s="124"/>
      <c r="O179" s="124"/>
      <c r="P179" s="124"/>
      <c r="Q179" s="124"/>
      <c r="R179" s="124"/>
    </row>
    <row r="180" ht="15.75" customHeight="1">
      <c r="N180" s="124"/>
      <c r="O180" s="124"/>
      <c r="P180" s="124"/>
      <c r="Q180" s="124"/>
      <c r="R180" s="124"/>
    </row>
    <row r="181" ht="15.75" customHeight="1">
      <c r="N181" s="124"/>
      <c r="O181" s="124"/>
      <c r="P181" s="124"/>
      <c r="Q181" s="124"/>
      <c r="R181" s="124"/>
    </row>
    <row r="182" ht="15.75" customHeight="1">
      <c r="N182" s="124"/>
      <c r="O182" s="124"/>
      <c r="P182" s="124"/>
      <c r="Q182" s="124"/>
      <c r="R182" s="124"/>
    </row>
    <row r="183" ht="15.75" customHeight="1">
      <c r="N183" s="124"/>
      <c r="O183" s="124"/>
      <c r="P183" s="124"/>
      <c r="Q183" s="124"/>
      <c r="R183" s="124"/>
    </row>
    <row r="184" ht="15.75" customHeight="1">
      <c r="N184" s="124"/>
      <c r="O184" s="124"/>
      <c r="P184" s="124"/>
      <c r="Q184" s="124"/>
      <c r="R184" s="124"/>
    </row>
    <row r="185" ht="15.75" customHeight="1">
      <c r="N185" s="124"/>
      <c r="O185" s="124"/>
      <c r="P185" s="124"/>
      <c r="Q185" s="124"/>
      <c r="R185" s="124"/>
    </row>
    <row r="186" ht="15.75" customHeight="1">
      <c r="N186" s="124"/>
      <c r="O186" s="124"/>
      <c r="P186" s="124"/>
      <c r="Q186" s="124"/>
      <c r="R186" s="124"/>
    </row>
    <row r="187" ht="15.75" customHeight="1">
      <c r="N187" s="124"/>
      <c r="O187" s="124"/>
      <c r="P187" s="124"/>
      <c r="Q187" s="124"/>
      <c r="R187" s="124"/>
    </row>
    <row r="188" ht="15.75" customHeight="1">
      <c r="N188" s="124"/>
      <c r="O188" s="124"/>
      <c r="P188" s="124"/>
      <c r="Q188" s="124"/>
      <c r="R188" s="124"/>
    </row>
    <row r="189" ht="15.75" customHeight="1">
      <c r="N189" s="124"/>
      <c r="O189" s="124"/>
      <c r="P189" s="124"/>
      <c r="Q189" s="124"/>
      <c r="R189" s="124"/>
    </row>
    <row r="190" ht="15.75" customHeight="1">
      <c r="N190" s="124"/>
      <c r="O190" s="124"/>
      <c r="P190" s="124"/>
      <c r="Q190" s="124"/>
      <c r="R190" s="124"/>
    </row>
    <row r="191" ht="15.75" customHeight="1">
      <c r="N191" s="124"/>
      <c r="O191" s="124"/>
      <c r="P191" s="124"/>
      <c r="Q191" s="124"/>
      <c r="R191" s="124"/>
    </row>
    <row r="192" ht="15.75" customHeight="1">
      <c r="N192" s="124"/>
      <c r="O192" s="124"/>
      <c r="P192" s="124"/>
      <c r="Q192" s="124"/>
      <c r="R192" s="124"/>
    </row>
    <row r="193" ht="15.75" customHeight="1">
      <c r="N193" s="124"/>
      <c r="O193" s="124"/>
      <c r="P193" s="124"/>
      <c r="Q193" s="124"/>
      <c r="R193" s="124"/>
    </row>
    <row r="194" ht="15.75" customHeight="1">
      <c r="N194" s="124"/>
      <c r="O194" s="124"/>
      <c r="P194" s="124"/>
      <c r="Q194" s="124"/>
      <c r="R194" s="124"/>
    </row>
    <row r="195" ht="15.75" customHeight="1">
      <c r="N195" s="124"/>
      <c r="O195" s="124"/>
      <c r="P195" s="124"/>
      <c r="Q195" s="124"/>
      <c r="R195" s="124"/>
    </row>
    <row r="196" ht="15.75" customHeight="1">
      <c r="N196" s="124"/>
      <c r="O196" s="124"/>
      <c r="P196" s="124"/>
      <c r="Q196" s="124"/>
      <c r="R196" s="124"/>
    </row>
    <row r="197" ht="15.75" customHeight="1">
      <c r="N197" s="124"/>
      <c r="O197" s="124"/>
      <c r="P197" s="124"/>
      <c r="Q197" s="124"/>
      <c r="R197" s="124"/>
    </row>
    <row r="198" ht="15.75" customHeight="1">
      <c r="N198" s="124"/>
      <c r="O198" s="124"/>
      <c r="P198" s="124"/>
      <c r="Q198" s="124"/>
      <c r="R198" s="124"/>
    </row>
    <row r="199" ht="15.75" customHeight="1">
      <c r="N199" s="124"/>
      <c r="O199" s="124"/>
      <c r="P199" s="124"/>
      <c r="Q199" s="124"/>
      <c r="R199" s="124"/>
    </row>
    <row r="200" ht="15.75" customHeight="1">
      <c r="N200" s="124"/>
      <c r="O200" s="124"/>
      <c r="P200" s="124"/>
      <c r="Q200" s="124"/>
      <c r="R200" s="124"/>
    </row>
    <row r="201" ht="15.75" customHeight="1">
      <c r="N201" s="124"/>
      <c r="O201" s="124"/>
      <c r="P201" s="124"/>
      <c r="Q201" s="124"/>
      <c r="R201" s="124"/>
    </row>
    <row r="202" ht="15.75" customHeight="1">
      <c r="N202" s="124"/>
      <c r="O202" s="124"/>
      <c r="P202" s="124"/>
      <c r="Q202" s="124"/>
      <c r="R202" s="124"/>
    </row>
    <row r="203" ht="15.75" customHeight="1">
      <c r="N203" s="124"/>
      <c r="O203" s="124"/>
      <c r="P203" s="124"/>
      <c r="Q203" s="124"/>
      <c r="R203" s="124"/>
    </row>
    <row r="204" ht="15.75" customHeight="1">
      <c r="N204" s="124"/>
      <c r="O204" s="124"/>
      <c r="P204" s="124"/>
      <c r="Q204" s="124"/>
      <c r="R204" s="124"/>
    </row>
    <row r="205" ht="15.75" customHeight="1">
      <c r="N205" s="124"/>
      <c r="O205" s="124"/>
      <c r="P205" s="124"/>
      <c r="Q205" s="124"/>
      <c r="R205" s="124"/>
    </row>
    <row r="206" ht="15.75" customHeight="1">
      <c r="N206" s="124"/>
      <c r="O206" s="124"/>
      <c r="P206" s="124"/>
      <c r="Q206" s="124"/>
      <c r="R206" s="124"/>
    </row>
    <row r="207" ht="15.75" customHeight="1">
      <c r="N207" s="124"/>
      <c r="O207" s="124"/>
      <c r="P207" s="124"/>
      <c r="Q207" s="124"/>
      <c r="R207" s="124"/>
    </row>
    <row r="208" ht="15.75" customHeight="1">
      <c r="N208" s="124"/>
      <c r="O208" s="124"/>
      <c r="P208" s="124"/>
      <c r="Q208" s="124"/>
      <c r="R208" s="124"/>
    </row>
    <row r="209" ht="15.75" customHeight="1">
      <c r="N209" s="124"/>
      <c r="O209" s="124"/>
      <c r="P209" s="124"/>
      <c r="Q209" s="124"/>
      <c r="R209" s="124"/>
    </row>
    <row r="210" ht="15.75" customHeight="1">
      <c r="N210" s="124"/>
      <c r="O210" s="124"/>
      <c r="P210" s="124"/>
      <c r="Q210" s="124"/>
      <c r="R210" s="124"/>
    </row>
    <row r="211" ht="15.75" customHeight="1">
      <c r="N211" s="124"/>
      <c r="O211" s="124"/>
      <c r="P211" s="124"/>
      <c r="Q211" s="124"/>
      <c r="R211" s="124"/>
    </row>
    <row r="212" ht="15.75" customHeight="1">
      <c r="N212" s="124"/>
      <c r="O212" s="124"/>
      <c r="P212" s="124"/>
      <c r="Q212" s="124"/>
      <c r="R212" s="124"/>
    </row>
    <row r="213" ht="15.75" customHeight="1">
      <c r="N213" s="124"/>
      <c r="O213" s="124"/>
      <c r="P213" s="124"/>
      <c r="Q213" s="124"/>
      <c r="R213" s="124"/>
    </row>
    <row r="214" ht="15.75" customHeight="1">
      <c r="N214" s="124"/>
      <c r="O214" s="124"/>
      <c r="P214" s="124"/>
      <c r="Q214" s="124"/>
      <c r="R214" s="124"/>
    </row>
    <row r="215" ht="15.75" customHeight="1">
      <c r="N215" s="124"/>
      <c r="O215" s="124"/>
      <c r="P215" s="124"/>
      <c r="Q215" s="124"/>
      <c r="R215" s="124"/>
    </row>
    <row r="216" ht="15.75" customHeight="1">
      <c r="N216" s="124"/>
      <c r="O216" s="124"/>
      <c r="P216" s="124"/>
      <c r="Q216" s="124"/>
      <c r="R216" s="124"/>
    </row>
    <row r="217" ht="15.75" customHeight="1">
      <c r="N217" s="124"/>
      <c r="O217" s="124"/>
      <c r="P217" s="124"/>
      <c r="Q217" s="124"/>
      <c r="R217" s="124"/>
    </row>
    <row r="218" ht="15.75" customHeight="1">
      <c r="N218" s="124"/>
      <c r="O218" s="124"/>
      <c r="P218" s="124"/>
      <c r="Q218" s="124"/>
      <c r="R218" s="124"/>
    </row>
    <row r="219" ht="15.75" customHeight="1">
      <c r="N219" s="124"/>
      <c r="O219" s="124"/>
      <c r="P219" s="124"/>
      <c r="Q219" s="124"/>
      <c r="R219" s="124"/>
    </row>
    <row r="220" ht="15.75" customHeight="1">
      <c r="N220" s="124"/>
      <c r="O220" s="124"/>
      <c r="P220" s="124"/>
      <c r="Q220" s="124"/>
      <c r="R220" s="124"/>
    </row>
    <row r="221" ht="15.75" customHeight="1">
      <c r="N221" s="124"/>
      <c r="O221" s="124"/>
      <c r="P221" s="124"/>
      <c r="Q221" s="124"/>
      <c r="R221" s="124"/>
    </row>
    <row r="222" ht="15.75" customHeight="1">
      <c r="N222" s="124"/>
      <c r="O222" s="124"/>
      <c r="P222" s="124"/>
      <c r="Q222" s="124"/>
      <c r="R222" s="124"/>
    </row>
    <row r="223" ht="15.75" customHeight="1">
      <c r="N223" s="124"/>
      <c r="O223" s="124"/>
      <c r="P223" s="124"/>
      <c r="Q223" s="124"/>
      <c r="R223" s="124"/>
    </row>
    <row r="224" ht="15.75" customHeight="1">
      <c r="N224" s="124"/>
      <c r="O224" s="124"/>
      <c r="P224" s="124"/>
      <c r="Q224" s="124"/>
      <c r="R224" s="124"/>
    </row>
    <row r="225" ht="15.75" customHeight="1">
      <c r="N225" s="124"/>
      <c r="O225" s="124"/>
      <c r="P225" s="124"/>
      <c r="Q225" s="124"/>
      <c r="R225" s="124"/>
    </row>
    <row r="226" ht="15.75" customHeight="1">
      <c r="N226" s="124"/>
      <c r="O226" s="124"/>
      <c r="P226" s="124"/>
      <c r="Q226" s="124"/>
      <c r="R226" s="124"/>
    </row>
    <row r="227" ht="15.75" customHeight="1">
      <c r="N227" s="124"/>
      <c r="O227" s="124"/>
      <c r="P227" s="124"/>
      <c r="Q227" s="124"/>
      <c r="R227" s="124"/>
    </row>
    <row r="228" ht="15.75" customHeight="1">
      <c r="N228" s="124"/>
      <c r="O228" s="124"/>
      <c r="P228" s="124"/>
      <c r="Q228" s="124"/>
      <c r="R228" s="124"/>
    </row>
    <row r="229" ht="15.75" customHeight="1">
      <c r="N229" s="124"/>
      <c r="O229" s="124"/>
      <c r="P229" s="124"/>
      <c r="Q229" s="124"/>
      <c r="R229" s="124"/>
    </row>
    <row r="230" ht="15.75" customHeight="1">
      <c r="N230" s="124"/>
      <c r="O230" s="124"/>
      <c r="P230" s="124"/>
      <c r="Q230" s="124"/>
      <c r="R230" s="124"/>
    </row>
    <row r="231" ht="15.75" customHeight="1">
      <c r="N231" s="124"/>
      <c r="O231" s="124"/>
      <c r="P231" s="124"/>
      <c r="Q231" s="124"/>
      <c r="R231" s="124"/>
    </row>
    <row r="232" ht="15.75" customHeight="1">
      <c r="N232" s="124"/>
      <c r="O232" s="124"/>
      <c r="P232" s="124"/>
      <c r="Q232" s="124"/>
      <c r="R232" s="124"/>
    </row>
    <row r="233" ht="15.75" customHeight="1">
      <c r="N233" s="124"/>
      <c r="O233" s="124"/>
      <c r="P233" s="124"/>
      <c r="Q233" s="124"/>
      <c r="R233" s="124"/>
    </row>
    <row r="234" ht="15.75" customHeight="1">
      <c r="N234" s="124"/>
      <c r="O234" s="124"/>
      <c r="P234" s="124"/>
      <c r="Q234" s="124"/>
      <c r="R234" s="124"/>
    </row>
    <row r="235" ht="15.75" customHeight="1">
      <c r="N235" s="124"/>
      <c r="O235" s="124"/>
      <c r="P235" s="124"/>
      <c r="Q235" s="124"/>
      <c r="R235" s="124"/>
    </row>
    <row r="236" ht="15.75" customHeight="1">
      <c r="N236" s="124"/>
      <c r="O236" s="124"/>
      <c r="P236" s="124"/>
      <c r="Q236" s="124"/>
      <c r="R236" s="124"/>
    </row>
    <row r="237" ht="15.75" customHeight="1">
      <c r="N237" s="124"/>
      <c r="O237" s="124"/>
      <c r="P237" s="124"/>
      <c r="Q237" s="124"/>
      <c r="R237" s="124"/>
    </row>
    <row r="238" ht="15.75" customHeight="1">
      <c r="N238" s="124"/>
      <c r="O238" s="124"/>
      <c r="P238" s="124"/>
      <c r="Q238" s="124"/>
      <c r="R238" s="124"/>
    </row>
    <row r="239" ht="15.75" customHeight="1">
      <c r="N239" s="124"/>
      <c r="O239" s="124"/>
      <c r="P239" s="124"/>
      <c r="Q239" s="124"/>
      <c r="R239" s="124"/>
    </row>
    <row r="240" ht="15.75" customHeight="1">
      <c r="N240" s="124"/>
      <c r="O240" s="124"/>
      <c r="P240" s="124"/>
      <c r="Q240" s="124"/>
      <c r="R240" s="124"/>
    </row>
    <row r="241" ht="15.75" customHeight="1">
      <c r="N241" s="124"/>
      <c r="O241" s="124"/>
      <c r="P241" s="124"/>
      <c r="Q241" s="124"/>
      <c r="R241" s="124"/>
    </row>
    <row r="242" ht="15.75" customHeight="1">
      <c r="N242" s="124"/>
      <c r="O242" s="124"/>
      <c r="P242" s="124"/>
      <c r="Q242" s="124"/>
      <c r="R242" s="124"/>
    </row>
    <row r="243" ht="15.75" customHeight="1">
      <c r="N243" s="124"/>
      <c r="O243" s="124"/>
      <c r="P243" s="124"/>
      <c r="Q243" s="124"/>
      <c r="R243" s="124"/>
    </row>
    <row r="244" ht="15.75" customHeight="1">
      <c r="N244" s="124"/>
      <c r="O244" s="124"/>
      <c r="P244" s="124"/>
      <c r="Q244" s="124"/>
      <c r="R244" s="124"/>
    </row>
    <row r="245" ht="15.75" customHeight="1">
      <c r="N245" s="124"/>
      <c r="O245" s="124"/>
      <c r="P245" s="124"/>
      <c r="Q245" s="124"/>
      <c r="R245" s="124"/>
    </row>
    <row r="246" ht="15.75" customHeight="1">
      <c r="N246" s="124"/>
      <c r="O246" s="124"/>
      <c r="P246" s="124"/>
      <c r="Q246" s="124"/>
      <c r="R246" s="124"/>
    </row>
    <row r="247" ht="15.75" customHeight="1">
      <c r="A247" s="327"/>
      <c r="B247" s="4"/>
      <c r="D247" s="124"/>
      <c r="E247" s="124"/>
      <c r="F247" s="124"/>
      <c r="G247" s="124"/>
      <c r="H247" s="333"/>
      <c r="I247" s="124"/>
      <c r="J247" s="124"/>
      <c r="K247" s="124"/>
      <c r="L247" s="124"/>
      <c r="M247" s="124"/>
      <c r="N247" s="124"/>
      <c r="O247" s="124"/>
      <c r="P247" s="124"/>
      <c r="Q247" s="124"/>
      <c r="R247" s="124"/>
    </row>
    <row r="248" ht="15.75" customHeight="1">
      <c r="A248" s="327" t="s">
        <v>487</v>
      </c>
      <c r="B248" s="4"/>
      <c r="D248" s="124"/>
      <c r="E248" s="124"/>
      <c r="F248" s="124"/>
      <c r="G248" s="124"/>
      <c r="H248" s="333"/>
      <c r="I248" s="124"/>
      <c r="J248" s="124"/>
      <c r="K248" s="124"/>
      <c r="L248" s="124"/>
      <c r="M248" s="124"/>
      <c r="N248" s="124"/>
      <c r="O248" s="124"/>
      <c r="P248" s="124"/>
      <c r="Q248" s="124"/>
      <c r="R248" s="124"/>
    </row>
    <row r="249" ht="15.75" customHeight="1">
      <c r="A249" s="327" t="s">
        <v>488</v>
      </c>
      <c r="B249" s="4"/>
      <c r="D249" s="124"/>
      <c r="E249" s="124"/>
      <c r="F249" s="124"/>
      <c r="G249" s="124"/>
      <c r="H249" s="333"/>
      <c r="I249" s="124"/>
      <c r="J249" s="124"/>
      <c r="K249" s="124"/>
      <c r="L249" s="124"/>
      <c r="M249" s="124"/>
      <c r="N249" s="124"/>
      <c r="O249" s="124"/>
      <c r="P249" s="124"/>
      <c r="Q249" s="124"/>
      <c r="R249" s="124"/>
    </row>
    <row r="250" ht="15.75" customHeight="1">
      <c r="A250" s="327"/>
      <c r="B250" s="4"/>
      <c r="D250" s="124"/>
      <c r="E250" s="124"/>
      <c r="F250" s="124"/>
      <c r="G250" s="124"/>
      <c r="H250" s="333"/>
      <c r="I250" s="124"/>
      <c r="J250" s="124"/>
      <c r="K250" s="124"/>
      <c r="L250" s="124"/>
      <c r="M250" s="124"/>
      <c r="N250" s="124"/>
      <c r="O250" s="124"/>
      <c r="P250" s="124"/>
      <c r="Q250" s="124"/>
      <c r="R250" s="124"/>
    </row>
    <row r="251" ht="15.75" customHeight="1">
      <c r="A251" s="327"/>
      <c r="B251" s="4"/>
      <c r="D251" s="124"/>
      <c r="E251" s="124"/>
      <c r="F251" s="124"/>
      <c r="G251" s="124"/>
      <c r="H251" s="333"/>
      <c r="I251" s="124"/>
      <c r="J251" s="124"/>
      <c r="K251" s="124"/>
      <c r="L251" s="124"/>
      <c r="M251" s="124"/>
      <c r="N251" s="124"/>
      <c r="O251" s="124"/>
      <c r="P251" s="124"/>
      <c r="Q251" s="124"/>
      <c r="R251" s="124"/>
    </row>
    <row r="252" ht="15.75" customHeight="1">
      <c r="A252" s="327"/>
      <c r="B252" s="4"/>
      <c r="D252" s="124"/>
      <c r="E252" s="124"/>
      <c r="F252" s="124"/>
      <c r="G252" s="124"/>
      <c r="H252" s="333"/>
      <c r="I252" s="124"/>
      <c r="J252" s="124"/>
      <c r="K252" s="124"/>
      <c r="L252" s="124"/>
      <c r="M252" s="124"/>
      <c r="N252" s="124"/>
      <c r="O252" s="124"/>
      <c r="P252" s="124"/>
      <c r="Q252" s="124"/>
      <c r="R252" s="124"/>
    </row>
    <row r="253" ht="15.75" customHeight="1">
      <c r="A253" s="327"/>
      <c r="B253" s="4"/>
      <c r="D253" s="124"/>
      <c r="E253" s="124"/>
      <c r="F253" s="124"/>
      <c r="G253" s="124"/>
      <c r="H253" s="333"/>
      <c r="I253" s="124"/>
      <c r="J253" s="124"/>
      <c r="K253" s="124"/>
      <c r="L253" s="124"/>
      <c r="M253" s="124"/>
      <c r="N253" s="124"/>
      <c r="O253" s="124"/>
      <c r="P253" s="124"/>
      <c r="Q253" s="124"/>
      <c r="R253" s="124"/>
    </row>
    <row r="254" ht="15.75" customHeight="1">
      <c r="A254" s="327"/>
      <c r="B254" s="4"/>
      <c r="D254" s="124"/>
      <c r="E254" s="124"/>
      <c r="F254" s="124"/>
      <c r="G254" s="124"/>
      <c r="H254" s="333"/>
      <c r="I254" s="124"/>
      <c r="J254" s="124"/>
      <c r="K254" s="124"/>
      <c r="L254" s="124"/>
      <c r="M254" s="124"/>
      <c r="N254" s="124"/>
      <c r="O254" s="124"/>
      <c r="P254" s="124"/>
      <c r="Q254" s="124"/>
      <c r="R254" s="124"/>
    </row>
    <row r="255" ht="15.75" customHeight="1">
      <c r="A255" s="327"/>
      <c r="B255" s="4"/>
      <c r="D255" s="124"/>
      <c r="E255" s="124"/>
      <c r="F255" s="124"/>
      <c r="G255" s="124"/>
      <c r="H255" s="333"/>
      <c r="I255" s="124"/>
      <c r="J255" s="124"/>
      <c r="K255" s="124"/>
      <c r="L255" s="124"/>
      <c r="M255" s="124"/>
      <c r="N255" s="124"/>
      <c r="O255" s="124"/>
      <c r="P255" s="124"/>
      <c r="Q255" s="124"/>
      <c r="R255" s="124"/>
    </row>
    <row r="256" ht="15.75" customHeight="1">
      <c r="A256" s="327"/>
      <c r="B256" s="4"/>
      <c r="D256" s="124"/>
      <c r="E256" s="124"/>
      <c r="F256" s="124"/>
      <c r="G256" s="124"/>
      <c r="H256" s="333"/>
      <c r="I256" s="124"/>
      <c r="J256" s="124"/>
      <c r="K256" s="124"/>
      <c r="L256" s="124"/>
      <c r="M256" s="124"/>
      <c r="N256" s="124"/>
      <c r="O256" s="124"/>
      <c r="P256" s="124"/>
      <c r="Q256" s="124"/>
      <c r="R256" s="124"/>
    </row>
    <row r="257" ht="15.75" customHeight="1">
      <c r="A257" s="327"/>
      <c r="B257" s="4"/>
      <c r="D257" s="124"/>
      <c r="E257" s="124"/>
      <c r="F257" s="124"/>
      <c r="G257" s="124"/>
      <c r="H257" s="333"/>
      <c r="I257" s="124"/>
      <c r="J257" s="124"/>
      <c r="K257" s="124"/>
      <c r="L257" s="124"/>
      <c r="M257" s="124"/>
      <c r="N257" s="124"/>
      <c r="O257" s="124"/>
      <c r="P257" s="124"/>
      <c r="Q257" s="124"/>
      <c r="R257" s="124"/>
    </row>
    <row r="258" ht="15.75" customHeight="1">
      <c r="A258" s="327"/>
      <c r="B258" s="4"/>
      <c r="D258" s="124"/>
      <c r="E258" s="124"/>
      <c r="F258" s="124"/>
      <c r="G258" s="124"/>
      <c r="H258" s="333"/>
      <c r="I258" s="124"/>
      <c r="J258" s="124"/>
      <c r="K258" s="124"/>
      <c r="L258" s="124"/>
      <c r="M258" s="124"/>
      <c r="N258" s="124"/>
      <c r="O258" s="124"/>
      <c r="P258" s="124"/>
      <c r="Q258" s="124"/>
      <c r="R258" s="124"/>
    </row>
    <row r="259" ht="15.75" customHeight="1">
      <c r="A259" s="327"/>
      <c r="B259" s="4"/>
      <c r="D259" s="124"/>
      <c r="E259" s="124"/>
      <c r="F259" s="124"/>
      <c r="G259" s="124"/>
      <c r="H259" s="333"/>
      <c r="I259" s="124"/>
      <c r="J259" s="124"/>
      <c r="K259" s="124"/>
      <c r="L259" s="124"/>
      <c r="M259" s="124"/>
      <c r="N259" s="124"/>
      <c r="O259" s="124"/>
      <c r="P259" s="124"/>
      <c r="Q259" s="124"/>
      <c r="R259" s="124"/>
    </row>
    <row r="260" ht="15.75" customHeight="1">
      <c r="A260" s="327"/>
      <c r="B260" s="4"/>
      <c r="D260" s="124"/>
      <c r="E260" s="124"/>
      <c r="F260" s="124"/>
      <c r="G260" s="124"/>
      <c r="H260" s="333"/>
      <c r="I260" s="124"/>
      <c r="J260" s="124"/>
      <c r="K260" s="124"/>
      <c r="L260" s="124"/>
      <c r="M260" s="124"/>
      <c r="N260" s="124"/>
      <c r="O260" s="124"/>
      <c r="P260" s="124"/>
      <c r="Q260" s="124"/>
      <c r="R260" s="124"/>
    </row>
    <row r="261" ht="15.75" customHeight="1">
      <c r="A261" s="327"/>
      <c r="B261" s="4"/>
      <c r="D261" s="124"/>
      <c r="E261" s="124"/>
      <c r="F261" s="124"/>
      <c r="G261" s="124"/>
      <c r="H261" s="333"/>
      <c r="I261" s="124"/>
      <c r="J261" s="124"/>
      <c r="K261" s="124"/>
      <c r="L261" s="124"/>
      <c r="M261" s="124"/>
      <c r="N261" s="124"/>
      <c r="O261" s="124"/>
      <c r="P261" s="124"/>
      <c r="Q261" s="124"/>
      <c r="R261" s="124"/>
    </row>
    <row r="262" ht="15.75" customHeight="1">
      <c r="A262" s="327"/>
      <c r="B262" s="4"/>
      <c r="D262" s="124"/>
      <c r="E262" s="124"/>
      <c r="F262" s="124"/>
      <c r="G262" s="124"/>
      <c r="H262" s="333"/>
      <c r="I262" s="124"/>
      <c r="J262" s="124"/>
      <c r="K262" s="124"/>
      <c r="L262" s="124"/>
      <c r="M262" s="124"/>
      <c r="N262" s="124"/>
      <c r="O262" s="124"/>
      <c r="P262" s="124"/>
      <c r="Q262" s="124"/>
      <c r="R262" s="124"/>
    </row>
    <row r="263" ht="15.75" customHeight="1">
      <c r="A263" s="327"/>
      <c r="B263" s="4"/>
      <c r="D263" s="124"/>
      <c r="E263" s="124"/>
      <c r="F263" s="124"/>
      <c r="G263" s="124"/>
      <c r="H263" s="333"/>
      <c r="I263" s="124"/>
      <c r="J263" s="124"/>
      <c r="K263" s="124"/>
      <c r="L263" s="124"/>
      <c r="M263" s="124"/>
      <c r="N263" s="124"/>
      <c r="O263" s="124"/>
      <c r="P263" s="124"/>
      <c r="Q263" s="124"/>
      <c r="R263" s="124"/>
    </row>
    <row r="264" ht="15.75" customHeight="1">
      <c r="A264" s="327"/>
      <c r="B264" s="4"/>
      <c r="D264" s="124"/>
      <c r="E264" s="124"/>
      <c r="F264" s="124"/>
      <c r="G264" s="124"/>
      <c r="H264" s="333"/>
      <c r="I264" s="124"/>
      <c r="J264" s="124"/>
      <c r="K264" s="124"/>
      <c r="L264" s="124"/>
      <c r="M264" s="124"/>
      <c r="N264" s="124"/>
      <c r="O264" s="124"/>
      <c r="P264" s="124"/>
      <c r="Q264" s="124"/>
      <c r="R264" s="124"/>
    </row>
    <row r="265" ht="15.75" customHeight="1">
      <c r="A265" s="327"/>
      <c r="B265" s="4"/>
      <c r="D265" s="124"/>
      <c r="E265" s="124"/>
      <c r="F265" s="124"/>
      <c r="G265" s="124"/>
      <c r="H265" s="333"/>
      <c r="I265" s="124"/>
      <c r="J265" s="124"/>
      <c r="K265" s="124"/>
      <c r="L265" s="124"/>
      <c r="M265" s="124"/>
      <c r="N265" s="124"/>
      <c r="O265" s="124"/>
      <c r="P265" s="124"/>
      <c r="Q265" s="124"/>
      <c r="R265" s="124"/>
    </row>
    <row r="266" ht="15.75" customHeight="1">
      <c r="A266" s="327"/>
      <c r="B266" s="4"/>
      <c r="D266" s="124"/>
      <c r="E266" s="124"/>
      <c r="F266" s="124"/>
      <c r="G266" s="124"/>
      <c r="H266" s="333"/>
      <c r="I266" s="124"/>
      <c r="J266" s="124"/>
      <c r="K266" s="124"/>
      <c r="L266" s="124"/>
      <c r="M266" s="124"/>
      <c r="N266" s="124"/>
      <c r="O266" s="124"/>
      <c r="P266" s="124"/>
      <c r="Q266" s="124"/>
      <c r="R266" s="124"/>
    </row>
    <row r="267" ht="15.75" customHeight="1">
      <c r="A267" s="327"/>
      <c r="B267" s="4"/>
      <c r="D267" s="124"/>
      <c r="E267" s="124"/>
      <c r="F267" s="124"/>
      <c r="G267" s="124"/>
      <c r="H267" s="333"/>
      <c r="I267" s="124"/>
      <c r="J267" s="124"/>
      <c r="K267" s="124"/>
      <c r="L267" s="124"/>
      <c r="M267" s="124"/>
      <c r="N267" s="124"/>
      <c r="O267" s="124"/>
      <c r="P267" s="124"/>
      <c r="Q267" s="124"/>
      <c r="R267" s="124"/>
    </row>
    <row r="268" ht="15.75" customHeight="1">
      <c r="A268" s="327"/>
      <c r="B268" s="4"/>
      <c r="D268" s="124"/>
      <c r="E268" s="124"/>
      <c r="F268" s="124"/>
      <c r="G268" s="124"/>
      <c r="H268" s="333"/>
      <c r="I268" s="124"/>
      <c r="J268" s="124"/>
      <c r="K268" s="124"/>
      <c r="L268" s="124"/>
      <c r="M268" s="124"/>
      <c r="N268" s="124"/>
      <c r="O268" s="124"/>
      <c r="P268" s="124"/>
      <c r="Q268" s="124"/>
      <c r="R268" s="124"/>
    </row>
    <row r="269" ht="15.75" customHeight="1">
      <c r="A269" s="327"/>
      <c r="B269" s="4"/>
      <c r="D269" s="124"/>
      <c r="E269" s="124"/>
      <c r="F269" s="124"/>
      <c r="G269" s="124"/>
      <c r="H269" s="333"/>
      <c r="I269" s="124"/>
      <c r="J269" s="124"/>
      <c r="K269" s="124"/>
      <c r="L269" s="124"/>
      <c r="M269" s="124"/>
      <c r="N269" s="124"/>
      <c r="O269" s="124"/>
      <c r="P269" s="124"/>
      <c r="Q269" s="124"/>
      <c r="R269" s="124"/>
    </row>
    <row r="270" ht="15.75" customHeight="1">
      <c r="A270" s="327"/>
      <c r="B270" s="4"/>
      <c r="D270" s="124"/>
      <c r="E270" s="124"/>
      <c r="F270" s="124"/>
      <c r="G270" s="124"/>
      <c r="H270" s="333"/>
      <c r="I270" s="124"/>
      <c r="J270" s="124"/>
      <c r="K270" s="124"/>
      <c r="L270" s="124"/>
      <c r="M270" s="124"/>
      <c r="N270" s="124"/>
      <c r="O270" s="124"/>
      <c r="P270" s="124"/>
      <c r="Q270" s="124"/>
      <c r="R270" s="124"/>
    </row>
    <row r="271" ht="15.75" customHeight="1">
      <c r="A271" s="327"/>
      <c r="B271" s="4"/>
      <c r="D271" s="124"/>
      <c r="E271" s="124"/>
      <c r="F271" s="124"/>
      <c r="G271" s="124"/>
      <c r="H271" s="333"/>
      <c r="I271" s="124"/>
      <c r="J271" s="124"/>
      <c r="K271" s="124"/>
      <c r="L271" s="124"/>
      <c r="M271" s="124"/>
      <c r="N271" s="124"/>
      <c r="O271" s="124"/>
      <c r="P271" s="124"/>
      <c r="Q271" s="124"/>
      <c r="R271" s="124"/>
    </row>
    <row r="272" ht="15.75" customHeight="1">
      <c r="A272" s="327"/>
      <c r="B272" s="4"/>
      <c r="D272" s="124"/>
      <c r="E272" s="124"/>
      <c r="F272" s="124"/>
      <c r="G272" s="124"/>
      <c r="H272" s="333"/>
      <c r="I272" s="124"/>
      <c r="J272" s="124"/>
      <c r="K272" s="124"/>
      <c r="L272" s="124"/>
      <c r="M272" s="124"/>
      <c r="N272" s="124"/>
      <c r="O272" s="124"/>
      <c r="P272" s="124"/>
      <c r="Q272" s="124"/>
      <c r="R272" s="124"/>
    </row>
    <row r="273" ht="15.75" customHeight="1">
      <c r="A273" s="327"/>
      <c r="B273" s="4"/>
      <c r="D273" s="124"/>
      <c r="E273" s="124"/>
      <c r="F273" s="124"/>
      <c r="G273" s="124"/>
      <c r="H273" s="333"/>
      <c r="I273" s="124"/>
      <c r="J273" s="124"/>
      <c r="K273" s="124"/>
      <c r="L273" s="124"/>
      <c r="M273" s="124"/>
      <c r="N273" s="124"/>
      <c r="O273" s="124"/>
      <c r="P273" s="124"/>
      <c r="Q273" s="124"/>
      <c r="R273" s="124"/>
    </row>
    <row r="274" ht="15.75" customHeight="1">
      <c r="A274" s="327"/>
      <c r="B274" s="4"/>
      <c r="D274" s="124"/>
      <c r="E274" s="124"/>
      <c r="F274" s="124"/>
      <c r="G274" s="124"/>
      <c r="H274" s="333"/>
      <c r="I274" s="124"/>
      <c r="J274" s="124"/>
      <c r="K274" s="124"/>
      <c r="L274" s="124"/>
      <c r="M274" s="124"/>
      <c r="N274" s="124"/>
      <c r="O274" s="124"/>
      <c r="P274" s="124"/>
      <c r="Q274" s="124"/>
      <c r="R274" s="124"/>
    </row>
    <row r="275" ht="15.75" customHeight="1">
      <c r="A275" s="327"/>
      <c r="B275" s="4"/>
      <c r="D275" s="124"/>
      <c r="E275" s="124"/>
      <c r="F275" s="124"/>
      <c r="G275" s="124"/>
      <c r="H275" s="333"/>
      <c r="I275" s="124"/>
      <c r="J275" s="124"/>
      <c r="K275" s="124"/>
      <c r="L275" s="124"/>
      <c r="M275" s="124"/>
      <c r="N275" s="124"/>
      <c r="O275" s="124"/>
      <c r="P275" s="124"/>
      <c r="Q275" s="124"/>
      <c r="R275" s="124"/>
    </row>
    <row r="276" ht="15.75" customHeight="1">
      <c r="A276" s="327"/>
      <c r="B276" s="4"/>
      <c r="D276" s="124"/>
      <c r="E276" s="124"/>
      <c r="F276" s="124"/>
      <c r="G276" s="124"/>
      <c r="H276" s="333"/>
      <c r="I276" s="124"/>
      <c r="J276" s="124"/>
      <c r="K276" s="124"/>
      <c r="L276" s="124"/>
      <c r="M276" s="124"/>
      <c r="N276" s="124"/>
      <c r="O276" s="124"/>
      <c r="P276" s="124"/>
      <c r="Q276" s="124"/>
      <c r="R276" s="124"/>
    </row>
    <row r="277" ht="15.75" customHeight="1">
      <c r="A277" s="327"/>
      <c r="B277" s="4"/>
      <c r="D277" s="124"/>
      <c r="E277" s="124"/>
      <c r="F277" s="124"/>
      <c r="G277" s="124"/>
      <c r="H277" s="333"/>
      <c r="I277" s="124"/>
      <c r="J277" s="124"/>
      <c r="K277" s="124"/>
      <c r="L277" s="124"/>
      <c r="M277" s="124"/>
      <c r="N277" s="124"/>
      <c r="O277" s="124"/>
      <c r="P277" s="124"/>
      <c r="Q277" s="124"/>
      <c r="R277" s="124"/>
    </row>
    <row r="278" ht="15.75" customHeight="1">
      <c r="A278" s="327"/>
      <c r="B278" s="4"/>
      <c r="D278" s="124"/>
      <c r="E278" s="124"/>
      <c r="F278" s="124"/>
      <c r="G278" s="124"/>
      <c r="H278" s="333"/>
      <c r="I278" s="124"/>
      <c r="J278" s="124"/>
      <c r="K278" s="124"/>
      <c r="L278" s="124"/>
      <c r="M278" s="124"/>
      <c r="N278" s="124"/>
      <c r="O278" s="124"/>
      <c r="P278" s="124"/>
      <c r="Q278" s="124"/>
      <c r="R278" s="124"/>
    </row>
    <row r="279" ht="15.75" customHeight="1">
      <c r="A279" s="327"/>
      <c r="B279" s="4"/>
      <c r="D279" s="124"/>
      <c r="E279" s="124"/>
      <c r="F279" s="124"/>
      <c r="G279" s="124"/>
      <c r="H279" s="333"/>
      <c r="I279" s="124"/>
      <c r="J279" s="124"/>
      <c r="K279" s="124"/>
      <c r="L279" s="124"/>
      <c r="M279" s="124"/>
      <c r="N279" s="124"/>
      <c r="O279" s="124"/>
      <c r="P279" s="124"/>
      <c r="Q279" s="124"/>
      <c r="R279" s="124"/>
    </row>
    <row r="280" ht="15.75" customHeight="1">
      <c r="A280" s="327"/>
      <c r="B280" s="4"/>
      <c r="D280" s="124"/>
      <c r="E280" s="124"/>
      <c r="F280" s="124"/>
      <c r="G280" s="124"/>
      <c r="H280" s="333"/>
      <c r="I280" s="124"/>
      <c r="J280" s="124"/>
      <c r="K280" s="124"/>
      <c r="L280" s="124"/>
      <c r="M280" s="124"/>
      <c r="N280" s="124"/>
      <c r="O280" s="124"/>
      <c r="P280" s="124"/>
      <c r="Q280" s="124"/>
      <c r="R280" s="124"/>
    </row>
    <row r="281" ht="15.75" customHeight="1">
      <c r="A281" s="327"/>
      <c r="B281" s="4"/>
      <c r="D281" s="124"/>
      <c r="E281" s="124"/>
      <c r="F281" s="124"/>
      <c r="G281" s="124"/>
      <c r="H281" s="333"/>
      <c r="I281" s="124"/>
      <c r="J281" s="124"/>
      <c r="K281" s="124"/>
      <c r="L281" s="124"/>
      <c r="M281" s="124"/>
      <c r="N281" s="124"/>
      <c r="O281" s="124"/>
      <c r="P281" s="124"/>
      <c r="Q281" s="124"/>
      <c r="R281" s="124"/>
    </row>
    <row r="282" ht="15.75" customHeight="1">
      <c r="A282" s="327"/>
      <c r="B282" s="4"/>
      <c r="D282" s="124"/>
      <c r="E282" s="124"/>
      <c r="F282" s="124"/>
      <c r="G282" s="124"/>
      <c r="H282" s="333"/>
      <c r="I282" s="124"/>
      <c r="J282" s="124"/>
      <c r="K282" s="124"/>
      <c r="L282" s="124"/>
      <c r="M282" s="124"/>
      <c r="N282" s="124"/>
      <c r="O282" s="124"/>
      <c r="P282" s="124"/>
      <c r="Q282" s="124"/>
      <c r="R282" s="124"/>
    </row>
    <row r="283" ht="15.75" customHeight="1">
      <c r="A283" s="327"/>
      <c r="B283" s="4"/>
      <c r="D283" s="124"/>
      <c r="E283" s="124"/>
      <c r="F283" s="124"/>
      <c r="G283" s="124"/>
      <c r="H283" s="333"/>
      <c r="I283" s="124"/>
      <c r="J283" s="124"/>
      <c r="K283" s="124"/>
      <c r="L283" s="124"/>
      <c r="M283" s="124"/>
      <c r="N283" s="124"/>
      <c r="O283" s="124"/>
      <c r="P283" s="124"/>
      <c r="Q283" s="124"/>
      <c r="R283" s="124"/>
    </row>
    <row r="284" ht="15.75" customHeight="1">
      <c r="A284" s="327"/>
      <c r="B284" s="4"/>
      <c r="D284" s="124"/>
      <c r="E284" s="124"/>
      <c r="F284" s="124"/>
      <c r="G284" s="124"/>
      <c r="H284" s="333"/>
      <c r="I284" s="124"/>
      <c r="J284" s="124"/>
      <c r="K284" s="124"/>
      <c r="L284" s="124"/>
      <c r="M284" s="124"/>
      <c r="N284" s="124"/>
      <c r="O284" s="124"/>
      <c r="P284" s="124"/>
      <c r="Q284" s="124"/>
      <c r="R284" s="124"/>
    </row>
    <row r="285" ht="15.75" customHeight="1">
      <c r="A285" s="327"/>
      <c r="B285" s="4"/>
      <c r="D285" s="124"/>
      <c r="E285" s="124"/>
      <c r="F285" s="124"/>
      <c r="G285" s="124"/>
      <c r="H285" s="333"/>
      <c r="I285" s="124"/>
      <c r="J285" s="124"/>
      <c r="K285" s="124"/>
      <c r="L285" s="124"/>
      <c r="M285" s="124"/>
      <c r="N285" s="124"/>
      <c r="O285" s="124"/>
      <c r="P285" s="124"/>
      <c r="Q285" s="124"/>
      <c r="R285" s="124"/>
    </row>
    <row r="286" ht="15.75" customHeight="1">
      <c r="A286" s="327"/>
      <c r="B286" s="4"/>
      <c r="D286" s="124"/>
      <c r="E286" s="124"/>
      <c r="F286" s="124"/>
      <c r="G286" s="124"/>
      <c r="H286" s="333"/>
      <c r="I286" s="124"/>
      <c r="J286" s="124"/>
      <c r="K286" s="124"/>
      <c r="L286" s="124"/>
      <c r="M286" s="124"/>
      <c r="N286" s="124"/>
      <c r="O286" s="124"/>
      <c r="P286" s="124"/>
      <c r="Q286" s="124"/>
      <c r="R286" s="124"/>
    </row>
    <row r="287" ht="15.75" customHeight="1">
      <c r="A287" s="327"/>
      <c r="B287" s="4"/>
      <c r="D287" s="124"/>
      <c r="E287" s="124"/>
      <c r="F287" s="124"/>
      <c r="G287" s="124"/>
      <c r="H287" s="333"/>
      <c r="I287" s="124"/>
      <c r="J287" s="124"/>
      <c r="K287" s="124"/>
      <c r="L287" s="124"/>
      <c r="M287" s="124"/>
      <c r="N287" s="124"/>
      <c r="O287" s="124"/>
      <c r="P287" s="124"/>
      <c r="Q287" s="124"/>
      <c r="R287" s="124"/>
    </row>
    <row r="288" ht="15.75" customHeight="1">
      <c r="A288" s="327"/>
      <c r="B288" s="4"/>
      <c r="D288" s="124"/>
      <c r="E288" s="124"/>
      <c r="F288" s="124"/>
      <c r="G288" s="124"/>
      <c r="H288" s="333"/>
      <c r="I288" s="124"/>
      <c r="J288" s="124"/>
      <c r="K288" s="124"/>
      <c r="L288" s="124"/>
      <c r="M288" s="124"/>
      <c r="N288" s="124"/>
      <c r="O288" s="124"/>
      <c r="P288" s="124"/>
      <c r="Q288" s="124"/>
      <c r="R288" s="124"/>
    </row>
    <row r="289" ht="15.75" customHeight="1">
      <c r="A289" s="327"/>
      <c r="B289" s="4"/>
      <c r="D289" s="124"/>
      <c r="E289" s="124"/>
      <c r="F289" s="124"/>
      <c r="G289" s="124"/>
      <c r="H289" s="333"/>
      <c r="I289" s="124"/>
      <c r="J289" s="124"/>
      <c r="K289" s="124"/>
      <c r="L289" s="124"/>
      <c r="M289" s="124"/>
      <c r="N289" s="124"/>
      <c r="O289" s="124"/>
      <c r="P289" s="124"/>
      <c r="Q289" s="124"/>
      <c r="R289" s="124"/>
    </row>
    <row r="290" ht="15.75" customHeight="1">
      <c r="A290" s="327"/>
      <c r="B290" s="4"/>
      <c r="D290" s="124"/>
      <c r="E290" s="124"/>
      <c r="F290" s="124"/>
      <c r="G290" s="124"/>
      <c r="H290" s="333"/>
      <c r="I290" s="124"/>
      <c r="J290" s="124"/>
      <c r="K290" s="124"/>
      <c r="L290" s="124"/>
      <c r="M290" s="124"/>
      <c r="N290" s="124"/>
      <c r="O290" s="124"/>
      <c r="P290" s="124"/>
      <c r="Q290" s="124"/>
      <c r="R290" s="124"/>
    </row>
    <row r="291" ht="15.75" customHeight="1">
      <c r="A291" s="327"/>
      <c r="B291" s="4"/>
      <c r="D291" s="124"/>
      <c r="E291" s="124"/>
      <c r="F291" s="124"/>
      <c r="G291" s="124"/>
      <c r="H291" s="333"/>
      <c r="I291" s="124"/>
      <c r="J291" s="124"/>
      <c r="K291" s="124"/>
      <c r="L291" s="124"/>
      <c r="M291" s="124"/>
      <c r="N291" s="124"/>
      <c r="O291" s="124"/>
      <c r="P291" s="124"/>
      <c r="Q291" s="124"/>
      <c r="R291" s="124"/>
    </row>
    <row r="292" ht="15.75" customHeight="1">
      <c r="A292" s="327"/>
      <c r="B292" s="4"/>
      <c r="D292" s="124"/>
      <c r="E292" s="124"/>
      <c r="F292" s="124"/>
      <c r="G292" s="124"/>
      <c r="H292" s="333"/>
      <c r="I292" s="124"/>
      <c r="J292" s="124"/>
      <c r="K292" s="124"/>
      <c r="L292" s="124"/>
      <c r="M292" s="124"/>
      <c r="N292" s="124"/>
      <c r="O292" s="124"/>
      <c r="P292" s="124"/>
      <c r="Q292" s="124"/>
      <c r="R292" s="124"/>
    </row>
    <row r="293" ht="15.75" customHeight="1">
      <c r="A293" s="327"/>
      <c r="B293" s="4"/>
      <c r="D293" s="124"/>
      <c r="E293" s="124"/>
      <c r="F293" s="124"/>
      <c r="G293" s="124"/>
      <c r="H293" s="333"/>
      <c r="I293" s="124"/>
      <c r="J293" s="124"/>
      <c r="K293" s="124"/>
      <c r="L293" s="124"/>
      <c r="M293" s="124"/>
      <c r="N293" s="124"/>
      <c r="O293" s="124"/>
      <c r="P293" s="124"/>
      <c r="Q293" s="124"/>
      <c r="R293" s="124"/>
    </row>
    <row r="294" ht="15.75" customHeight="1">
      <c r="A294" s="327"/>
      <c r="B294" s="4"/>
      <c r="D294" s="124"/>
      <c r="E294" s="124"/>
      <c r="F294" s="124"/>
      <c r="G294" s="124"/>
      <c r="H294" s="333"/>
      <c r="I294" s="124"/>
      <c r="J294" s="124"/>
      <c r="K294" s="124"/>
      <c r="L294" s="124"/>
      <c r="M294" s="124"/>
      <c r="N294" s="124"/>
      <c r="O294" s="124"/>
      <c r="P294" s="124"/>
      <c r="Q294" s="124"/>
      <c r="R294" s="124"/>
    </row>
    <row r="295" ht="15.75" customHeight="1">
      <c r="A295" s="327"/>
      <c r="B295" s="4"/>
      <c r="D295" s="124"/>
      <c r="E295" s="124"/>
      <c r="F295" s="124"/>
      <c r="G295" s="124"/>
      <c r="H295" s="333"/>
      <c r="I295" s="124"/>
      <c r="J295" s="124"/>
      <c r="K295" s="124"/>
      <c r="L295" s="124"/>
      <c r="M295" s="124"/>
      <c r="N295" s="124"/>
      <c r="O295" s="124"/>
      <c r="P295" s="124"/>
      <c r="Q295" s="124"/>
      <c r="R295" s="124"/>
    </row>
    <row r="296" ht="15.75" customHeight="1">
      <c r="A296" s="327"/>
      <c r="B296" s="4"/>
      <c r="D296" s="124"/>
      <c r="E296" s="124"/>
      <c r="F296" s="124"/>
      <c r="G296" s="124"/>
      <c r="H296" s="333"/>
      <c r="I296" s="124"/>
      <c r="J296" s="124"/>
      <c r="K296" s="124"/>
      <c r="L296" s="124"/>
      <c r="M296" s="124"/>
      <c r="N296" s="124"/>
      <c r="O296" s="124"/>
      <c r="P296" s="124"/>
      <c r="Q296" s="124"/>
      <c r="R296" s="124"/>
    </row>
    <row r="297" ht="15.75" customHeight="1">
      <c r="A297" s="327"/>
      <c r="B297" s="4"/>
      <c r="D297" s="124"/>
      <c r="E297" s="124"/>
      <c r="F297" s="124"/>
      <c r="G297" s="124"/>
      <c r="H297" s="333"/>
      <c r="I297" s="124"/>
      <c r="J297" s="124"/>
      <c r="K297" s="124"/>
      <c r="L297" s="124"/>
      <c r="M297" s="124"/>
      <c r="N297" s="124"/>
      <c r="O297" s="124"/>
      <c r="P297" s="124"/>
      <c r="Q297" s="124"/>
      <c r="R297" s="124"/>
    </row>
    <row r="298" ht="15.75" customHeight="1">
      <c r="A298" s="327"/>
      <c r="B298" s="4"/>
      <c r="D298" s="124"/>
      <c r="E298" s="124"/>
      <c r="F298" s="124"/>
      <c r="G298" s="124"/>
      <c r="H298" s="333"/>
      <c r="I298" s="124"/>
      <c r="J298" s="124"/>
      <c r="K298" s="124"/>
      <c r="L298" s="124"/>
      <c r="M298" s="124"/>
      <c r="N298" s="124"/>
      <c r="O298" s="124"/>
      <c r="P298" s="124"/>
      <c r="Q298" s="124"/>
      <c r="R298" s="124"/>
    </row>
    <row r="299" ht="15.75" customHeight="1">
      <c r="A299" s="327"/>
      <c r="B299" s="4"/>
      <c r="D299" s="124"/>
      <c r="E299" s="124"/>
      <c r="F299" s="124"/>
      <c r="G299" s="124"/>
      <c r="H299" s="333"/>
      <c r="I299" s="124"/>
      <c r="J299" s="124"/>
      <c r="K299" s="124"/>
      <c r="L299" s="124"/>
      <c r="M299" s="124"/>
      <c r="N299" s="124"/>
      <c r="O299" s="124"/>
      <c r="P299" s="124"/>
      <c r="Q299" s="124"/>
      <c r="R299" s="124"/>
    </row>
    <row r="300" ht="15.75" customHeight="1">
      <c r="A300" s="327"/>
      <c r="B300" s="4"/>
      <c r="D300" s="124"/>
      <c r="E300" s="124"/>
      <c r="F300" s="124"/>
      <c r="G300" s="124"/>
      <c r="H300" s="333"/>
      <c r="I300" s="124"/>
      <c r="J300" s="124"/>
      <c r="K300" s="124"/>
      <c r="L300" s="124"/>
      <c r="M300" s="124"/>
      <c r="N300" s="124"/>
      <c r="O300" s="124"/>
      <c r="P300" s="124"/>
      <c r="Q300" s="124"/>
      <c r="R300" s="124"/>
    </row>
    <row r="301" ht="15.75" customHeight="1">
      <c r="A301" s="327"/>
      <c r="B301" s="4"/>
      <c r="D301" s="124"/>
      <c r="E301" s="124"/>
      <c r="F301" s="124"/>
      <c r="G301" s="124"/>
      <c r="H301" s="333"/>
      <c r="I301" s="124"/>
      <c r="J301" s="124"/>
      <c r="K301" s="124"/>
      <c r="L301" s="124"/>
      <c r="M301" s="124"/>
      <c r="N301" s="124"/>
      <c r="O301" s="124"/>
      <c r="P301" s="124"/>
      <c r="Q301" s="124"/>
      <c r="R301" s="124"/>
    </row>
    <row r="302" ht="15.75" customHeight="1">
      <c r="A302" s="327"/>
      <c r="B302" s="4"/>
      <c r="D302" s="124"/>
      <c r="E302" s="124"/>
      <c r="F302" s="124"/>
      <c r="G302" s="124"/>
      <c r="H302" s="333"/>
      <c r="I302" s="124"/>
      <c r="J302" s="124"/>
      <c r="K302" s="124"/>
      <c r="L302" s="124"/>
      <c r="M302" s="124"/>
      <c r="N302" s="124"/>
      <c r="O302" s="124"/>
      <c r="P302" s="124"/>
      <c r="Q302" s="124"/>
      <c r="R302" s="124"/>
    </row>
    <row r="303" ht="15.75" customHeight="1">
      <c r="A303" s="327"/>
      <c r="B303" s="4"/>
      <c r="D303" s="124"/>
      <c r="E303" s="124"/>
      <c r="F303" s="124"/>
      <c r="G303" s="124"/>
      <c r="H303" s="333"/>
      <c r="I303" s="124"/>
      <c r="J303" s="124"/>
      <c r="K303" s="124"/>
      <c r="L303" s="124"/>
      <c r="M303" s="124"/>
      <c r="N303" s="124"/>
      <c r="O303" s="124"/>
      <c r="P303" s="124"/>
      <c r="Q303" s="124"/>
      <c r="R303" s="124"/>
    </row>
    <row r="304" ht="15.75" customHeight="1">
      <c r="A304" s="327"/>
      <c r="B304" s="4"/>
      <c r="D304" s="124"/>
      <c r="E304" s="124"/>
      <c r="F304" s="124"/>
      <c r="G304" s="124"/>
      <c r="H304" s="333"/>
      <c r="I304" s="124"/>
      <c r="J304" s="124"/>
      <c r="K304" s="124"/>
      <c r="L304" s="124"/>
      <c r="M304" s="124"/>
      <c r="N304" s="124"/>
      <c r="O304" s="124"/>
      <c r="P304" s="124"/>
      <c r="Q304" s="124"/>
      <c r="R304" s="124"/>
    </row>
    <row r="305" ht="15.75" customHeight="1">
      <c r="A305" s="327"/>
      <c r="B305" s="4"/>
      <c r="D305" s="124"/>
      <c r="E305" s="124"/>
      <c r="F305" s="124"/>
      <c r="G305" s="124"/>
      <c r="H305" s="333"/>
      <c r="I305" s="124"/>
      <c r="J305" s="124"/>
      <c r="K305" s="124"/>
      <c r="L305" s="124"/>
      <c r="M305" s="124"/>
      <c r="N305" s="124"/>
      <c r="O305" s="124"/>
      <c r="P305" s="124"/>
      <c r="Q305" s="124"/>
      <c r="R305" s="124"/>
    </row>
    <row r="306" ht="15.75" customHeight="1">
      <c r="A306" s="327"/>
      <c r="B306" s="4"/>
      <c r="D306" s="124"/>
      <c r="E306" s="124"/>
      <c r="F306" s="124"/>
      <c r="G306" s="124"/>
      <c r="H306" s="333"/>
      <c r="I306" s="124"/>
      <c r="J306" s="124"/>
      <c r="K306" s="124"/>
      <c r="L306" s="124"/>
      <c r="M306" s="124"/>
      <c r="N306" s="124"/>
      <c r="O306" s="124"/>
      <c r="P306" s="124"/>
      <c r="Q306" s="124"/>
      <c r="R306" s="124"/>
    </row>
    <row r="307" ht="15.75" customHeight="1">
      <c r="A307" s="327"/>
      <c r="B307" s="4"/>
      <c r="D307" s="124"/>
      <c r="E307" s="124"/>
      <c r="F307" s="124"/>
      <c r="G307" s="124"/>
      <c r="H307" s="333"/>
      <c r="I307" s="124"/>
      <c r="J307" s="124"/>
      <c r="K307" s="124"/>
      <c r="L307" s="124"/>
      <c r="M307" s="124"/>
      <c r="N307" s="124"/>
      <c r="O307" s="124"/>
      <c r="P307" s="124"/>
      <c r="Q307" s="124"/>
      <c r="R307" s="124"/>
    </row>
    <row r="308" ht="15.75" customHeight="1">
      <c r="A308" s="327"/>
      <c r="B308" s="4"/>
      <c r="D308" s="124"/>
      <c r="E308" s="124"/>
      <c r="F308" s="124"/>
      <c r="G308" s="124"/>
      <c r="H308" s="333"/>
      <c r="I308" s="124"/>
      <c r="J308" s="124"/>
      <c r="K308" s="124"/>
      <c r="L308" s="124"/>
      <c r="M308" s="124"/>
      <c r="N308" s="124"/>
      <c r="O308" s="124"/>
      <c r="P308" s="124"/>
      <c r="Q308" s="124"/>
      <c r="R308" s="124"/>
    </row>
    <row r="309" ht="15.75" customHeight="1">
      <c r="A309" s="327"/>
      <c r="B309" s="4"/>
      <c r="D309" s="124"/>
      <c r="E309" s="124"/>
      <c r="F309" s="124"/>
      <c r="G309" s="124"/>
      <c r="H309" s="333"/>
      <c r="I309" s="124"/>
      <c r="J309" s="124"/>
      <c r="K309" s="124"/>
      <c r="L309" s="124"/>
      <c r="M309" s="124"/>
      <c r="N309" s="124"/>
      <c r="O309" s="124"/>
      <c r="P309" s="124"/>
      <c r="Q309" s="124"/>
      <c r="R309" s="124"/>
    </row>
    <row r="310" ht="15.75" customHeight="1">
      <c r="A310" s="327"/>
      <c r="B310" s="4"/>
      <c r="D310" s="124"/>
      <c r="E310" s="124"/>
      <c r="F310" s="124"/>
      <c r="G310" s="124"/>
      <c r="H310" s="333"/>
      <c r="I310" s="124"/>
      <c r="J310" s="124"/>
      <c r="K310" s="124"/>
      <c r="L310" s="124"/>
      <c r="M310" s="124"/>
      <c r="N310" s="124"/>
      <c r="O310" s="124"/>
      <c r="P310" s="124"/>
      <c r="Q310" s="124"/>
      <c r="R310" s="124"/>
    </row>
    <row r="311" ht="15.75" customHeight="1">
      <c r="A311" s="327"/>
      <c r="B311" s="4"/>
      <c r="D311" s="124"/>
      <c r="E311" s="124"/>
      <c r="F311" s="124"/>
      <c r="G311" s="124"/>
      <c r="H311" s="333"/>
      <c r="I311" s="124"/>
      <c r="J311" s="124"/>
      <c r="K311" s="124"/>
      <c r="L311" s="124"/>
      <c r="M311" s="124"/>
      <c r="N311" s="124"/>
      <c r="O311" s="124"/>
      <c r="P311" s="124"/>
      <c r="Q311" s="124"/>
      <c r="R311" s="124"/>
    </row>
    <row r="312" ht="15.75" customHeight="1">
      <c r="A312" s="327"/>
      <c r="B312" s="4"/>
      <c r="D312" s="124"/>
      <c r="E312" s="124"/>
      <c r="F312" s="124"/>
      <c r="G312" s="124"/>
      <c r="H312" s="333"/>
      <c r="I312" s="124"/>
      <c r="J312" s="124"/>
      <c r="K312" s="124"/>
      <c r="L312" s="124"/>
      <c r="M312" s="124"/>
      <c r="N312" s="124"/>
      <c r="O312" s="124"/>
      <c r="P312" s="124"/>
      <c r="Q312" s="124"/>
      <c r="R312" s="124"/>
    </row>
    <row r="313" ht="15.75" customHeight="1">
      <c r="A313" s="327"/>
      <c r="B313" s="4"/>
      <c r="D313" s="124"/>
      <c r="E313" s="124"/>
      <c r="F313" s="124"/>
      <c r="G313" s="124"/>
      <c r="H313" s="333"/>
      <c r="I313" s="124"/>
      <c r="J313" s="124"/>
      <c r="K313" s="124"/>
      <c r="L313" s="124"/>
      <c r="M313" s="124"/>
      <c r="N313" s="124"/>
      <c r="O313" s="124"/>
      <c r="P313" s="124"/>
      <c r="Q313" s="124"/>
      <c r="R313" s="124"/>
    </row>
    <row r="314" ht="15.75" customHeight="1">
      <c r="A314" s="327"/>
      <c r="B314" s="4"/>
      <c r="D314" s="124"/>
      <c r="E314" s="124"/>
      <c r="F314" s="124"/>
      <c r="G314" s="124"/>
      <c r="H314" s="333"/>
      <c r="I314" s="124"/>
      <c r="J314" s="124"/>
      <c r="K314" s="124"/>
      <c r="L314" s="124"/>
      <c r="M314" s="124"/>
      <c r="N314" s="124"/>
      <c r="O314" s="124"/>
      <c r="P314" s="124"/>
      <c r="Q314" s="124"/>
      <c r="R314" s="124"/>
    </row>
    <row r="315" ht="15.75" customHeight="1">
      <c r="A315" s="327"/>
      <c r="B315" s="4"/>
      <c r="D315" s="124"/>
      <c r="E315" s="124"/>
      <c r="F315" s="124"/>
      <c r="G315" s="124"/>
      <c r="H315" s="333"/>
      <c r="I315" s="124"/>
      <c r="J315" s="124"/>
      <c r="K315" s="124"/>
      <c r="L315" s="124"/>
      <c r="M315" s="124"/>
      <c r="N315" s="124"/>
      <c r="O315" s="124"/>
      <c r="P315" s="124"/>
      <c r="Q315" s="124"/>
      <c r="R315" s="124"/>
    </row>
    <row r="316" ht="15.75" customHeight="1">
      <c r="A316" s="327"/>
      <c r="B316" s="4"/>
      <c r="D316" s="124"/>
      <c r="E316" s="124"/>
      <c r="F316" s="124"/>
      <c r="G316" s="124"/>
      <c r="H316" s="333"/>
      <c r="I316" s="124"/>
      <c r="J316" s="124"/>
      <c r="K316" s="124"/>
      <c r="L316" s="124"/>
      <c r="M316" s="124"/>
      <c r="N316" s="124"/>
      <c r="O316" s="124"/>
      <c r="P316" s="124"/>
      <c r="Q316" s="124"/>
      <c r="R316" s="124"/>
    </row>
    <row r="317" ht="15.75" customHeight="1">
      <c r="A317" s="327"/>
      <c r="B317" s="4"/>
      <c r="D317" s="124"/>
      <c r="E317" s="124"/>
      <c r="F317" s="124"/>
      <c r="G317" s="124"/>
      <c r="H317" s="333"/>
      <c r="I317" s="124"/>
      <c r="J317" s="124"/>
      <c r="K317" s="124"/>
      <c r="L317" s="124"/>
      <c r="M317" s="124"/>
      <c r="N317" s="124"/>
      <c r="O317" s="124"/>
      <c r="P317" s="124"/>
      <c r="Q317" s="124"/>
      <c r="R317" s="124"/>
    </row>
    <row r="318" ht="15.75" customHeight="1">
      <c r="A318" s="327"/>
      <c r="B318" s="4"/>
      <c r="D318" s="124"/>
      <c r="E318" s="124"/>
      <c r="F318" s="124"/>
      <c r="G318" s="124"/>
      <c r="H318" s="333"/>
      <c r="I318" s="124"/>
      <c r="J318" s="124"/>
      <c r="K318" s="124"/>
      <c r="L318" s="124"/>
      <c r="M318" s="124"/>
      <c r="N318" s="124"/>
      <c r="O318" s="124"/>
      <c r="P318" s="124"/>
      <c r="Q318" s="124"/>
      <c r="R318" s="124"/>
    </row>
    <row r="319" ht="15.75" customHeight="1">
      <c r="A319" s="327"/>
      <c r="B319" s="4"/>
      <c r="D319" s="124"/>
      <c r="E319" s="124"/>
      <c r="F319" s="124"/>
      <c r="G319" s="124"/>
      <c r="H319" s="333"/>
      <c r="I319" s="124"/>
      <c r="J319" s="124"/>
      <c r="K319" s="124"/>
      <c r="L319" s="124"/>
      <c r="M319" s="124"/>
      <c r="N319" s="124"/>
      <c r="O319" s="124"/>
      <c r="P319" s="124"/>
      <c r="Q319" s="124"/>
      <c r="R319" s="124"/>
    </row>
    <row r="320" ht="15.75" customHeight="1">
      <c r="A320" s="327"/>
      <c r="B320" s="4"/>
      <c r="D320" s="124"/>
      <c r="E320" s="124"/>
      <c r="F320" s="124"/>
      <c r="G320" s="124"/>
      <c r="H320" s="333"/>
      <c r="I320" s="124"/>
      <c r="J320" s="124"/>
      <c r="K320" s="124"/>
      <c r="L320" s="124"/>
      <c r="M320" s="124"/>
      <c r="N320" s="124"/>
      <c r="O320" s="124"/>
      <c r="P320" s="124"/>
      <c r="Q320" s="124"/>
      <c r="R320" s="124"/>
    </row>
    <row r="321" ht="15.75" customHeight="1">
      <c r="A321" s="327"/>
      <c r="B321" s="4"/>
      <c r="D321" s="124"/>
      <c r="E321" s="124"/>
      <c r="F321" s="124"/>
      <c r="G321" s="124"/>
      <c r="H321" s="333"/>
      <c r="I321" s="124"/>
      <c r="J321" s="124"/>
      <c r="K321" s="124"/>
      <c r="L321" s="124"/>
      <c r="M321" s="124"/>
      <c r="N321" s="124"/>
      <c r="O321" s="124"/>
      <c r="P321" s="124"/>
      <c r="Q321" s="124"/>
      <c r="R321" s="124"/>
    </row>
    <row r="322" ht="15.75" customHeight="1">
      <c r="A322" s="327"/>
      <c r="B322" s="4"/>
      <c r="D322" s="124"/>
      <c r="E322" s="124"/>
      <c r="F322" s="124"/>
      <c r="G322" s="124"/>
      <c r="H322" s="333"/>
      <c r="I322" s="124"/>
      <c r="J322" s="124"/>
      <c r="K322" s="124"/>
      <c r="L322" s="124"/>
      <c r="M322" s="124"/>
      <c r="N322" s="124"/>
      <c r="O322" s="124"/>
      <c r="P322" s="124"/>
      <c r="Q322" s="124"/>
      <c r="R322" s="124"/>
    </row>
    <row r="323" ht="15.75" customHeight="1">
      <c r="A323" s="327"/>
      <c r="B323" s="4"/>
      <c r="D323" s="124"/>
      <c r="E323" s="124"/>
      <c r="F323" s="124"/>
      <c r="G323" s="124"/>
      <c r="H323" s="333"/>
      <c r="I323" s="124"/>
      <c r="J323" s="124"/>
      <c r="K323" s="124"/>
      <c r="L323" s="124"/>
      <c r="M323" s="124"/>
      <c r="N323" s="124"/>
      <c r="O323" s="124"/>
      <c r="P323" s="124"/>
      <c r="Q323" s="124"/>
      <c r="R323" s="124"/>
    </row>
    <row r="324" ht="15.75" customHeight="1">
      <c r="A324" s="327"/>
      <c r="B324" s="4"/>
      <c r="D324" s="124"/>
      <c r="E324" s="124"/>
      <c r="F324" s="124"/>
      <c r="G324" s="124"/>
      <c r="H324" s="333"/>
      <c r="I324" s="124"/>
      <c r="J324" s="124"/>
      <c r="K324" s="124"/>
      <c r="L324" s="124"/>
      <c r="M324" s="124"/>
      <c r="N324" s="124"/>
      <c r="O324" s="124"/>
      <c r="P324" s="124"/>
      <c r="Q324" s="124"/>
      <c r="R324" s="124"/>
    </row>
    <row r="325" ht="15.75" customHeight="1">
      <c r="A325" s="327"/>
      <c r="B325" s="4"/>
      <c r="D325" s="124"/>
      <c r="E325" s="124"/>
      <c r="F325" s="124"/>
      <c r="G325" s="124"/>
      <c r="H325" s="333"/>
      <c r="I325" s="124"/>
      <c r="J325" s="124"/>
      <c r="K325" s="124"/>
      <c r="L325" s="124"/>
      <c r="M325" s="124"/>
      <c r="N325" s="124"/>
      <c r="O325" s="124"/>
      <c r="P325" s="124"/>
      <c r="Q325" s="124"/>
      <c r="R325" s="124"/>
    </row>
    <row r="326" ht="15.75" customHeight="1">
      <c r="A326" s="327"/>
      <c r="B326" s="4"/>
      <c r="D326" s="124"/>
      <c r="E326" s="124"/>
      <c r="F326" s="124"/>
      <c r="G326" s="124"/>
      <c r="H326" s="333"/>
      <c r="I326" s="124"/>
      <c r="J326" s="124"/>
      <c r="K326" s="124"/>
      <c r="L326" s="124"/>
      <c r="M326" s="124"/>
      <c r="N326" s="124"/>
      <c r="O326" s="124"/>
      <c r="P326" s="124"/>
      <c r="Q326" s="124"/>
      <c r="R326" s="124"/>
    </row>
    <row r="327" ht="15.75" customHeight="1">
      <c r="A327" s="327"/>
      <c r="B327" s="4"/>
      <c r="D327" s="124"/>
      <c r="E327" s="124"/>
      <c r="F327" s="124"/>
      <c r="G327" s="124"/>
      <c r="H327" s="333"/>
      <c r="I327" s="124"/>
      <c r="J327" s="124"/>
      <c r="K327" s="124"/>
      <c r="L327" s="124"/>
      <c r="M327" s="124"/>
      <c r="N327" s="124"/>
      <c r="O327" s="124"/>
      <c r="P327" s="124"/>
      <c r="Q327" s="124"/>
      <c r="R327" s="124"/>
    </row>
    <row r="328" ht="15.75" customHeight="1">
      <c r="A328" s="327"/>
      <c r="B328" s="4"/>
      <c r="D328" s="124"/>
      <c r="E328" s="124"/>
      <c r="F328" s="124"/>
      <c r="G328" s="124"/>
      <c r="H328" s="333"/>
      <c r="I328" s="124"/>
      <c r="J328" s="124"/>
      <c r="K328" s="124"/>
      <c r="L328" s="124"/>
      <c r="M328" s="124"/>
      <c r="N328" s="124"/>
      <c r="O328" s="124"/>
      <c r="P328" s="124"/>
      <c r="Q328" s="124"/>
      <c r="R328" s="124"/>
    </row>
    <row r="329" ht="15.75" customHeight="1">
      <c r="A329" s="327"/>
      <c r="B329" s="4"/>
      <c r="D329" s="124"/>
      <c r="E329" s="124"/>
      <c r="F329" s="124"/>
      <c r="G329" s="124"/>
      <c r="H329" s="333"/>
      <c r="I329" s="124"/>
      <c r="J329" s="124"/>
      <c r="K329" s="124"/>
      <c r="L329" s="124"/>
      <c r="M329" s="124"/>
      <c r="N329" s="124"/>
      <c r="O329" s="124"/>
      <c r="P329" s="124"/>
      <c r="Q329" s="124"/>
      <c r="R329" s="124"/>
    </row>
    <row r="330" ht="15.75" customHeight="1">
      <c r="A330" s="327"/>
      <c r="B330" s="4"/>
      <c r="D330" s="124"/>
      <c r="E330" s="124"/>
      <c r="F330" s="124"/>
      <c r="G330" s="124"/>
      <c r="H330" s="333"/>
      <c r="I330" s="124"/>
      <c r="J330" s="124"/>
      <c r="K330" s="124"/>
      <c r="L330" s="124"/>
      <c r="M330" s="124"/>
      <c r="N330" s="124"/>
      <c r="O330" s="124"/>
      <c r="P330" s="124"/>
      <c r="Q330" s="124"/>
      <c r="R330" s="124"/>
    </row>
    <row r="331" ht="15.75" customHeight="1">
      <c r="A331" s="327"/>
      <c r="B331" s="4"/>
      <c r="D331" s="124"/>
      <c r="E331" s="124"/>
      <c r="F331" s="124"/>
      <c r="G331" s="124"/>
      <c r="H331" s="333"/>
      <c r="I331" s="124"/>
      <c r="J331" s="124"/>
      <c r="K331" s="124"/>
      <c r="L331" s="124"/>
      <c r="M331" s="124"/>
      <c r="N331" s="124"/>
      <c r="O331" s="124"/>
      <c r="P331" s="124"/>
      <c r="Q331" s="124"/>
      <c r="R331" s="124"/>
    </row>
    <row r="332" ht="15.75" customHeight="1">
      <c r="A332" s="327"/>
      <c r="B332" s="4"/>
      <c r="D332" s="124"/>
      <c r="E332" s="124"/>
      <c r="F332" s="124"/>
      <c r="G332" s="124"/>
      <c r="H332" s="333"/>
      <c r="I332" s="124"/>
      <c r="J332" s="124"/>
      <c r="K332" s="124"/>
      <c r="L332" s="124"/>
      <c r="M332" s="124"/>
      <c r="N332" s="124"/>
      <c r="O332" s="124"/>
      <c r="P332" s="124"/>
      <c r="Q332" s="124"/>
      <c r="R332" s="124"/>
    </row>
    <row r="333" ht="15.75" customHeight="1">
      <c r="A333" s="327"/>
      <c r="B333" s="4"/>
      <c r="D333" s="124"/>
      <c r="E333" s="124"/>
      <c r="F333" s="124"/>
      <c r="G333" s="124"/>
      <c r="H333" s="333"/>
      <c r="I333" s="124"/>
      <c r="J333" s="124"/>
      <c r="K333" s="124"/>
      <c r="L333" s="124"/>
      <c r="M333" s="124"/>
      <c r="N333" s="124"/>
      <c r="O333" s="124"/>
      <c r="P333" s="124"/>
      <c r="Q333" s="124"/>
      <c r="R333" s="124"/>
    </row>
    <row r="334" ht="15.75" customHeight="1">
      <c r="A334" s="327"/>
      <c r="B334" s="4"/>
      <c r="D334" s="124"/>
      <c r="E334" s="124"/>
      <c r="F334" s="124"/>
      <c r="G334" s="124"/>
      <c r="H334" s="333"/>
      <c r="I334" s="124"/>
      <c r="J334" s="124"/>
      <c r="K334" s="124"/>
      <c r="L334" s="124"/>
      <c r="M334" s="124"/>
      <c r="N334" s="124"/>
      <c r="O334" s="124"/>
      <c r="P334" s="124"/>
      <c r="Q334" s="124"/>
      <c r="R334" s="124"/>
    </row>
    <row r="335" ht="15.75" customHeight="1">
      <c r="A335" s="327"/>
      <c r="B335" s="4"/>
      <c r="D335" s="124"/>
      <c r="E335" s="124"/>
      <c r="F335" s="124"/>
      <c r="G335" s="124"/>
      <c r="H335" s="333"/>
      <c r="I335" s="124"/>
      <c r="J335" s="124"/>
      <c r="K335" s="124"/>
      <c r="L335" s="124"/>
      <c r="M335" s="124"/>
      <c r="N335" s="124"/>
      <c r="O335" s="124"/>
      <c r="P335" s="124"/>
      <c r="Q335" s="124"/>
      <c r="R335" s="124"/>
    </row>
    <row r="336" ht="15.75" customHeight="1">
      <c r="A336" s="327"/>
      <c r="B336" s="4"/>
      <c r="D336" s="124"/>
      <c r="E336" s="124"/>
      <c r="F336" s="124"/>
      <c r="G336" s="124"/>
      <c r="H336" s="333"/>
      <c r="I336" s="124"/>
      <c r="J336" s="124"/>
      <c r="K336" s="124"/>
      <c r="L336" s="124"/>
      <c r="M336" s="124"/>
      <c r="N336" s="124"/>
      <c r="O336" s="124"/>
      <c r="P336" s="124"/>
      <c r="Q336" s="124"/>
      <c r="R336" s="124"/>
    </row>
    <row r="337" ht="15.75" customHeight="1">
      <c r="A337" s="327"/>
      <c r="B337" s="4"/>
      <c r="D337" s="124"/>
      <c r="E337" s="124"/>
      <c r="F337" s="124"/>
      <c r="G337" s="124"/>
      <c r="H337" s="333"/>
      <c r="I337" s="124"/>
      <c r="J337" s="124"/>
      <c r="K337" s="124"/>
      <c r="L337" s="124"/>
      <c r="M337" s="124"/>
      <c r="N337" s="124"/>
      <c r="O337" s="124"/>
      <c r="P337" s="124"/>
      <c r="Q337" s="124"/>
      <c r="R337" s="124"/>
    </row>
    <row r="338" ht="15.75" customHeight="1">
      <c r="A338" s="327"/>
      <c r="B338" s="4"/>
      <c r="D338" s="124"/>
      <c r="E338" s="124"/>
      <c r="F338" s="124"/>
      <c r="G338" s="124"/>
      <c r="H338" s="333"/>
      <c r="I338" s="124"/>
      <c r="J338" s="124"/>
      <c r="K338" s="124"/>
      <c r="L338" s="124"/>
      <c r="M338" s="124"/>
      <c r="N338" s="124"/>
      <c r="O338" s="124"/>
      <c r="P338" s="124"/>
      <c r="Q338" s="124"/>
      <c r="R338" s="124"/>
    </row>
    <row r="339" ht="15.75" customHeight="1">
      <c r="A339" s="327"/>
      <c r="B339" s="4"/>
      <c r="D339" s="124"/>
      <c r="E339" s="124"/>
      <c r="F339" s="124"/>
      <c r="G339" s="124"/>
      <c r="H339" s="333"/>
      <c r="I339" s="124"/>
      <c r="J339" s="124"/>
      <c r="K339" s="124"/>
      <c r="L339" s="124"/>
      <c r="M339" s="124"/>
      <c r="N339" s="124"/>
      <c r="O339" s="124"/>
      <c r="P339" s="124"/>
      <c r="Q339" s="124"/>
      <c r="R339" s="124"/>
    </row>
    <row r="340" ht="15.75" customHeight="1">
      <c r="A340" s="327"/>
      <c r="B340" s="4"/>
      <c r="D340" s="124"/>
      <c r="E340" s="124"/>
      <c r="F340" s="124"/>
      <c r="G340" s="124"/>
      <c r="H340" s="333"/>
      <c r="I340" s="124"/>
      <c r="J340" s="124"/>
      <c r="K340" s="124"/>
      <c r="L340" s="124"/>
      <c r="M340" s="124"/>
      <c r="N340" s="124"/>
      <c r="O340" s="124"/>
      <c r="P340" s="124"/>
      <c r="Q340" s="124"/>
      <c r="R340" s="124"/>
    </row>
    <row r="341" ht="15.75" customHeight="1">
      <c r="A341" s="327"/>
      <c r="B341" s="4"/>
      <c r="D341" s="124"/>
      <c r="E341" s="124"/>
      <c r="F341" s="124"/>
      <c r="G341" s="124"/>
      <c r="H341" s="333"/>
      <c r="I341" s="124"/>
      <c r="J341" s="124"/>
      <c r="K341" s="124"/>
      <c r="L341" s="124"/>
      <c r="M341" s="124"/>
      <c r="N341" s="124"/>
      <c r="O341" s="124"/>
      <c r="P341" s="124"/>
      <c r="Q341" s="124"/>
      <c r="R341" s="124"/>
    </row>
    <row r="342" ht="15.75" customHeight="1">
      <c r="A342" s="327"/>
      <c r="B342" s="4"/>
      <c r="D342" s="124"/>
      <c r="E342" s="124"/>
      <c r="F342" s="124"/>
      <c r="G342" s="124"/>
      <c r="H342" s="333"/>
      <c r="I342" s="124"/>
      <c r="J342" s="124"/>
      <c r="K342" s="124"/>
      <c r="L342" s="124"/>
      <c r="M342" s="124"/>
      <c r="N342" s="124"/>
      <c r="O342" s="124"/>
      <c r="P342" s="124"/>
      <c r="Q342" s="124"/>
      <c r="R342" s="124"/>
    </row>
    <row r="343" ht="15.75" customHeight="1">
      <c r="A343" s="327"/>
      <c r="B343" s="4"/>
      <c r="D343" s="124"/>
      <c r="E343" s="124"/>
      <c r="F343" s="124"/>
      <c r="G343" s="124"/>
      <c r="H343" s="333"/>
      <c r="I343" s="124"/>
      <c r="J343" s="124"/>
      <c r="K343" s="124"/>
      <c r="L343" s="124"/>
      <c r="M343" s="124"/>
      <c r="N343" s="124"/>
      <c r="O343" s="124"/>
      <c r="P343" s="124"/>
      <c r="Q343" s="124"/>
      <c r="R343" s="124"/>
    </row>
    <row r="344" ht="15.75" customHeight="1">
      <c r="A344" s="327"/>
      <c r="B344" s="4"/>
      <c r="D344" s="124"/>
      <c r="E344" s="124"/>
      <c r="F344" s="124"/>
      <c r="G344" s="124"/>
      <c r="H344" s="333"/>
      <c r="I344" s="124"/>
      <c r="J344" s="124"/>
      <c r="K344" s="124"/>
      <c r="L344" s="124"/>
      <c r="M344" s="124"/>
      <c r="N344" s="124"/>
      <c r="O344" s="124"/>
      <c r="P344" s="124"/>
      <c r="Q344" s="124"/>
      <c r="R344" s="124"/>
    </row>
    <row r="345" ht="15.75" customHeight="1">
      <c r="A345" s="327"/>
      <c r="B345" s="4"/>
      <c r="D345" s="124"/>
      <c r="E345" s="124"/>
      <c r="F345" s="124"/>
      <c r="G345" s="124"/>
      <c r="H345" s="333"/>
      <c r="I345" s="124"/>
      <c r="J345" s="124"/>
      <c r="K345" s="124"/>
      <c r="L345" s="124"/>
      <c r="M345" s="124"/>
      <c r="N345" s="124"/>
      <c r="O345" s="124"/>
      <c r="P345" s="124"/>
      <c r="Q345" s="124"/>
      <c r="R345" s="124"/>
    </row>
    <row r="346" ht="15.75" customHeight="1">
      <c r="A346" s="327"/>
      <c r="B346" s="4"/>
      <c r="D346" s="124"/>
      <c r="E346" s="124"/>
      <c r="F346" s="124"/>
      <c r="G346" s="124"/>
      <c r="H346" s="333"/>
      <c r="I346" s="124"/>
      <c r="J346" s="124"/>
      <c r="K346" s="124"/>
      <c r="L346" s="124"/>
      <c r="M346" s="124"/>
      <c r="N346" s="124"/>
      <c r="O346" s="124"/>
      <c r="P346" s="124"/>
      <c r="Q346" s="124"/>
      <c r="R346" s="124"/>
    </row>
    <row r="347" ht="15.75" customHeight="1">
      <c r="A347" s="327"/>
      <c r="B347" s="4"/>
      <c r="D347" s="124"/>
      <c r="E347" s="124"/>
      <c r="F347" s="124"/>
      <c r="G347" s="124"/>
      <c r="H347" s="333"/>
      <c r="I347" s="124"/>
      <c r="J347" s="124"/>
      <c r="K347" s="124"/>
      <c r="L347" s="124"/>
      <c r="M347" s="124"/>
      <c r="N347" s="124"/>
      <c r="O347" s="124"/>
      <c r="P347" s="124"/>
      <c r="Q347" s="124"/>
      <c r="R347" s="124"/>
    </row>
    <row r="348" ht="15.75" customHeight="1">
      <c r="A348" s="327"/>
      <c r="B348" s="4"/>
      <c r="D348" s="124"/>
      <c r="E348" s="124"/>
      <c r="F348" s="124"/>
      <c r="G348" s="124"/>
      <c r="H348" s="333"/>
      <c r="I348" s="124"/>
      <c r="J348" s="124"/>
      <c r="K348" s="124"/>
      <c r="L348" s="124"/>
      <c r="M348" s="124"/>
      <c r="N348" s="124"/>
      <c r="O348" s="124"/>
      <c r="P348" s="124"/>
      <c r="Q348" s="124"/>
      <c r="R348" s="124"/>
    </row>
    <row r="349" ht="15.75" customHeight="1">
      <c r="A349" s="327"/>
      <c r="B349" s="4"/>
      <c r="D349" s="124"/>
      <c r="E349" s="124"/>
      <c r="F349" s="124"/>
      <c r="G349" s="124"/>
      <c r="H349" s="333"/>
      <c r="I349" s="124"/>
      <c r="J349" s="124"/>
      <c r="K349" s="124"/>
      <c r="L349" s="124"/>
      <c r="M349" s="124"/>
      <c r="N349" s="124"/>
      <c r="O349" s="124"/>
      <c r="P349" s="124"/>
      <c r="Q349" s="124"/>
      <c r="R349" s="124"/>
    </row>
    <row r="350" ht="15.75" customHeight="1">
      <c r="A350" s="327"/>
      <c r="B350" s="4"/>
      <c r="D350" s="124"/>
      <c r="E350" s="124"/>
      <c r="F350" s="124"/>
      <c r="G350" s="124"/>
      <c r="H350" s="333"/>
      <c r="I350" s="124"/>
      <c r="J350" s="124"/>
      <c r="K350" s="124"/>
      <c r="L350" s="124"/>
      <c r="M350" s="124"/>
      <c r="N350" s="124"/>
      <c r="O350" s="124"/>
      <c r="P350" s="124"/>
      <c r="Q350" s="124"/>
      <c r="R350" s="124"/>
    </row>
    <row r="351" ht="15.75" customHeight="1">
      <c r="A351" s="327"/>
      <c r="B351" s="4"/>
      <c r="D351" s="124"/>
      <c r="E351" s="124"/>
      <c r="F351" s="124"/>
      <c r="G351" s="124"/>
      <c r="H351" s="333"/>
      <c r="I351" s="124"/>
      <c r="J351" s="124"/>
      <c r="K351" s="124"/>
      <c r="L351" s="124"/>
      <c r="M351" s="124"/>
      <c r="N351" s="124"/>
      <c r="O351" s="124"/>
      <c r="P351" s="124"/>
      <c r="Q351" s="124"/>
      <c r="R351" s="124"/>
    </row>
    <row r="352" ht="15.75" customHeight="1">
      <c r="A352" s="327"/>
      <c r="B352" s="4"/>
      <c r="D352" s="124"/>
      <c r="E352" s="124"/>
      <c r="F352" s="124"/>
      <c r="G352" s="124"/>
      <c r="H352" s="333"/>
      <c r="I352" s="124"/>
      <c r="J352" s="124"/>
      <c r="K352" s="124"/>
      <c r="L352" s="124"/>
      <c r="M352" s="124"/>
      <c r="N352" s="124"/>
      <c r="O352" s="124"/>
      <c r="P352" s="124"/>
      <c r="Q352" s="124"/>
      <c r="R352" s="124"/>
    </row>
    <row r="353" ht="15.75" customHeight="1">
      <c r="A353" s="327"/>
      <c r="B353" s="4"/>
      <c r="D353" s="124"/>
      <c r="E353" s="124"/>
      <c r="F353" s="124"/>
      <c r="G353" s="124"/>
      <c r="H353" s="333"/>
      <c r="I353" s="124"/>
      <c r="J353" s="124"/>
      <c r="K353" s="124"/>
      <c r="L353" s="124"/>
      <c r="M353" s="124"/>
      <c r="N353" s="124"/>
      <c r="O353" s="124"/>
      <c r="P353" s="124"/>
      <c r="Q353" s="124"/>
      <c r="R353" s="124"/>
    </row>
    <row r="354" ht="15.75" customHeight="1">
      <c r="A354" s="327"/>
      <c r="B354" s="4"/>
      <c r="D354" s="124"/>
      <c r="E354" s="124"/>
      <c r="F354" s="124"/>
      <c r="G354" s="124"/>
      <c r="H354" s="333"/>
      <c r="I354" s="124"/>
      <c r="J354" s="124"/>
      <c r="K354" s="124"/>
      <c r="L354" s="124"/>
      <c r="M354" s="124"/>
      <c r="N354" s="124"/>
      <c r="O354" s="124"/>
      <c r="P354" s="124"/>
      <c r="Q354" s="124"/>
      <c r="R354" s="124"/>
    </row>
    <row r="355" ht="15.75" customHeight="1">
      <c r="A355" s="327"/>
      <c r="B355" s="4"/>
      <c r="D355" s="124"/>
      <c r="E355" s="124"/>
      <c r="F355" s="124"/>
      <c r="G355" s="124"/>
      <c r="H355" s="333"/>
      <c r="I355" s="124"/>
      <c r="J355" s="124"/>
      <c r="K355" s="124"/>
      <c r="L355" s="124"/>
      <c r="M355" s="124"/>
      <c r="N355" s="124"/>
      <c r="O355" s="124"/>
      <c r="P355" s="124"/>
      <c r="Q355" s="124"/>
      <c r="R355" s="124"/>
    </row>
    <row r="356" ht="15.75" customHeight="1">
      <c r="A356" s="327"/>
      <c r="B356" s="4"/>
      <c r="D356" s="124"/>
      <c r="E356" s="124"/>
      <c r="F356" s="124"/>
      <c r="G356" s="124"/>
      <c r="H356" s="333"/>
      <c r="I356" s="124"/>
      <c r="J356" s="124"/>
      <c r="K356" s="124"/>
      <c r="L356" s="124"/>
      <c r="M356" s="124"/>
      <c r="N356" s="124"/>
      <c r="O356" s="124"/>
      <c r="P356" s="124"/>
      <c r="Q356" s="124"/>
      <c r="R356" s="124"/>
    </row>
    <row r="357" ht="15.75" customHeight="1">
      <c r="A357" s="327"/>
      <c r="B357" s="4"/>
      <c r="D357" s="124"/>
      <c r="E357" s="124"/>
      <c r="F357" s="124"/>
      <c r="G357" s="124"/>
      <c r="H357" s="333"/>
      <c r="I357" s="124"/>
      <c r="J357" s="124"/>
      <c r="K357" s="124"/>
      <c r="L357" s="124"/>
      <c r="M357" s="124"/>
      <c r="N357" s="124"/>
      <c r="O357" s="124"/>
      <c r="P357" s="124"/>
      <c r="Q357" s="124"/>
      <c r="R357" s="124"/>
    </row>
    <row r="358" ht="15.75" customHeight="1">
      <c r="A358" s="327"/>
      <c r="B358" s="4"/>
      <c r="D358" s="124"/>
      <c r="E358" s="124"/>
      <c r="F358" s="124"/>
      <c r="G358" s="124"/>
      <c r="H358" s="333"/>
      <c r="I358" s="124"/>
      <c r="J358" s="124"/>
      <c r="K358" s="124"/>
      <c r="L358" s="124"/>
      <c r="M358" s="124"/>
      <c r="N358" s="124"/>
      <c r="O358" s="124"/>
      <c r="P358" s="124"/>
      <c r="Q358" s="124"/>
      <c r="R358" s="124"/>
    </row>
    <row r="359" ht="15.75" customHeight="1">
      <c r="A359" s="327"/>
      <c r="B359" s="4"/>
      <c r="D359" s="124"/>
      <c r="E359" s="124"/>
      <c r="F359" s="124"/>
      <c r="G359" s="124"/>
      <c r="H359" s="333"/>
      <c r="I359" s="124"/>
      <c r="J359" s="124"/>
      <c r="K359" s="124"/>
      <c r="L359" s="124"/>
      <c r="M359" s="124"/>
      <c r="N359" s="124"/>
      <c r="O359" s="124"/>
      <c r="P359" s="124"/>
      <c r="Q359" s="124"/>
      <c r="R359" s="124"/>
    </row>
    <row r="360" ht="15.75" customHeight="1">
      <c r="A360" s="327"/>
      <c r="B360" s="4"/>
      <c r="D360" s="124"/>
      <c r="E360" s="124"/>
      <c r="F360" s="124"/>
      <c r="G360" s="124"/>
      <c r="H360" s="333"/>
      <c r="I360" s="124"/>
      <c r="J360" s="124"/>
      <c r="K360" s="124"/>
      <c r="L360" s="124"/>
      <c r="M360" s="124"/>
      <c r="N360" s="124"/>
      <c r="O360" s="124"/>
      <c r="P360" s="124"/>
      <c r="Q360" s="124"/>
      <c r="R360" s="124"/>
    </row>
    <row r="361" ht="15.75" customHeight="1">
      <c r="A361" s="327"/>
      <c r="B361" s="4"/>
      <c r="D361" s="124"/>
      <c r="E361" s="124"/>
      <c r="F361" s="124"/>
      <c r="G361" s="124"/>
      <c r="H361" s="333"/>
      <c r="I361" s="124"/>
      <c r="J361" s="124"/>
      <c r="K361" s="124"/>
      <c r="L361" s="124"/>
      <c r="M361" s="124"/>
      <c r="N361" s="124"/>
      <c r="O361" s="124"/>
      <c r="P361" s="124"/>
      <c r="Q361" s="124"/>
      <c r="R361" s="124"/>
    </row>
    <row r="362" ht="15.75" customHeight="1">
      <c r="A362" s="327"/>
      <c r="B362" s="4"/>
      <c r="D362" s="124"/>
      <c r="E362" s="124"/>
      <c r="F362" s="124"/>
      <c r="G362" s="124"/>
      <c r="H362" s="333"/>
      <c r="I362" s="124"/>
      <c r="J362" s="124"/>
      <c r="K362" s="124"/>
      <c r="L362" s="124"/>
      <c r="M362" s="124"/>
      <c r="N362" s="124"/>
      <c r="O362" s="124"/>
      <c r="P362" s="124"/>
      <c r="Q362" s="124"/>
      <c r="R362" s="124"/>
    </row>
    <row r="363" ht="15.75" customHeight="1">
      <c r="A363" s="327"/>
      <c r="B363" s="4"/>
      <c r="D363" s="124"/>
      <c r="E363" s="124"/>
      <c r="F363" s="124"/>
      <c r="G363" s="124"/>
      <c r="H363" s="333"/>
      <c r="I363" s="124"/>
      <c r="J363" s="124"/>
      <c r="K363" s="124"/>
      <c r="L363" s="124"/>
      <c r="M363" s="124"/>
      <c r="N363" s="124"/>
      <c r="O363" s="124"/>
      <c r="P363" s="124"/>
      <c r="Q363" s="124"/>
      <c r="R363" s="124"/>
    </row>
    <row r="364" ht="15.75" customHeight="1">
      <c r="A364" s="327"/>
      <c r="B364" s="4"/>
      <c r="D364" s="124"/>
      <c r="E364" s="124"/>
      <c r="F364" s="124"/>
      <c r="G364" s="124"/>
      <c r="H364" s="333"/>
      <c r="I364" s="124"/>
      <c r="J364" s="124"/>
      <c r="K364" s="124"/>
      <c r="L364" s="124"/>
      <c r="M364" s="124"/>
      <c r="N364" s="124"/>
      <c r="O364" s="124"/>
      <c r="P364" s="124"/>
      <c r="Q364" s="124"/>
      <c r="R364" s="124"/>
    </row>
    <row r="365" ht="15.75" customHeight="1">
      <c r="A365" s="327"/>
      <c r="B365" s="4"/>
      <c r="D365" s="124"/>
      <c r="E365" s="124"/>
      <c r="F365" s="124"/>
      <c r="G365" s="124"/>
      <c r="H365" s="333"/>
      <c r="I365" s="124"/>
      <c r="J365" s="124"/>
      <c r="K365" s="124"/>
      <c r="L365" s="124"/>
      <c r="M365" s="124"/>
      <c r="N365" s="124"/>
      <c r="O365" s="124"/>
      <c r="P365" s="124"/>
      <c r="Q365" s="124"/>
      <c r="R365" s="124"/>
    </row>
    <row r="366" ht="15.75" customHeight="1">
      <c r="A366" s="327"/>
      <c r="B366" s="4"/>
      <c r="D366" s="124"/>
      <c r="E366" s="124"/>
      <c r="F366" s="124"/>
      <c r="G366" s="124"/>
      <c r="H366" s="333"/>
      <c r="I366" s="124"/>
      <c r="J366" s="124"/>
      <c r="K366" s="124"/>
      <c r="L366" s="124"/>
      <c r="M366" s="124"/>
      <c r="N366" s="124"/>
      <c r="O366" s="124"/>
      <c r="P366" s="124"/>
      <c r="Q366" s="124"/>
      <c r="R366" s="124"/>
    </row>
    <row r="367" ht="15.75" customHeight="1">
      <c r="A367" s="327"/>
      <c r="B367" s="4"/>
      <c r="D367" s="124"/>
      <c r="E367" s="124"/>
      <c r="F367" s="124"/>
      <c r="G367" s="124"/>
      <c r="H367" s="333"/>
      <c r="I367" s="124"/>
      <c r="J367" s="124"/>
      <c r="K367" s="124"/>
      <c r="L367" s="124"/>
      <c r="M367" s="124"/>
      <c r="N367" s="124"/>
      <c r="O367" s="124"/>
      <c r="P367" s="124"/>
      <c r="Q367" s="124"/>
      <c r="R367" s="124"/>
    </row>
    <row r="368" ht="15.75" customHeight="1">
      <c r="A368" s="327"/>
      <c r="B368" s="4"/>
      <c r="D368" s="124"/>
      <c r="E368" s="124"/>
      <c r="F368" s="124"/>
      <c r="G368" s="124"/>
      <c r="H368" s="333"/>
      <c r="I368" s="124"/>
      <c r="J368" s="124"/>
      <c r="K368" s="124"/>
      <c r="L368" s="124"/>
      <c r="M368" s="124"/>
      <c r="N368" s="124"/>
      <c r="O368" s="124"/>
      <c r="P368" s="124"/>
      <c r="Q368" s="124"/>
      <c r="R368" s="124"/>
    </row>
    <row r="369" ht="15.75" customHeight="1">
      <c r="A369" s="327"/>
      <c r="B369" s="4"/>
      <c r="D369" s="124"/>
      <c r="E369" s="124"/>
      <c r="F369" s="124"/>
      <c r="G369" s="124"/>
      <c r="H369" s="333"/>
      <c r="I369" s="124"/>
      <c r="J369" s="124"/>
      <c r="K369" s="124"/>
      <c r="L369" s="124"/>
      <c r="M369" s="124"/>
      <c r="N369" s="124"/>
      <c r="O369" s="124"/>
      <c r="P369" s="124"/>
      <c r="Q369" s="124"/>
      <c r="R369" s="124"/>
    </row>
    <row r="370" ht="15.75" customHeight="1">
      <c r="A370" s="327"/>
      <c r="B370" s="4"/>
      <c r="D370" s="124"/>
      <c r="E370" s="124"/>
      <c r="F370" s="124"/>
      <c r="G370" s="124"/>
      <c r="H370" s="333"/>
      <c r="I370" s="124"/>
      <c r="J370" s="124"/>
      <c r="K370" s="124"/>
      <c r="L370" s="124"/>
      <c r="M370" s="124"/>
      <c r="N370" s="124"/>
      <c r="O370" s="124"/>
      <c r="P370" s="124"/>
      <c r="Q370" s="124"/>
      <c r="R370" s="124"/>
    </row>
    <row r="371" ht="15.75" customHeight="1">
      <c r="A371" s="327"/>
      <c r="B371" s="4"/>
      <c r="D371" s="124"/>
      <c r="E371" s="124"/>
      <c r="F371" s="124"/>
      <c r="G371" s="124"/>
      <c r="H371" s="333"/>
      <c r="I371" s="124"/>
      <c r="J371" s="124"/>
      <c r="K371" s="124"/>
      <c r="L371" s="124"/>
      <c r="M371" s="124"/>
      <c r="N371" s="124"/>
      <c r="O371" s="124"/>
      <c r="P371" s="124"/>
      <c r="Q371" s="124"/>
      <c r="R371" s="124"/>
    </row>
    <row r="372" ht="15.75" customHeight="1">
      <c r="A372" s="327"/>
      <c r="B372" s="4"/>
      <c r="D372" s="124"/>
      <c r="E372" s="124"/>
      <c r="F372" s="124"/>
      <c r="G372" s="124"/>
      <c r="H372" s="333"/>
      <c r="I372" s="124"/>
      <c r="J372" s="124"/>
      <c r="K372" s="124"/>
      <c r="L372" s="124"/>
      <c r="M372" s="124"/>
      <c r="N372" s="124"/>
      <c r="O372" s="124"/>
      <c r="P372" s="124"/>
      <c r="Q372" s="124"/>
      <c r="R372" s="124"/>
    </row>
    <row r="373" ht="15.75" customHeight="1">
      <c r="A373" s="327"/>
      <c r="B373" s="4"/>
      <c r="D373" s="124"/>
      <c r="E373" s="124"/>
      <c r="F373" s="124"/>
      <c r="G373" s="124"/>
      <c r="H373" s="333"/>
      <c r="I373" s="124"/>
      <c r="J373" s="124"/>
      <c r="K373" s="124"/>
      <c r="L373" s="124"/>
      <c r="M373" s="124"/>
      <c r="N373" s="124"/>
      <c r="O373" s="124"/>
      <c r="P373" s="124"/>
      <c r="Q373" s="124"/>
      <c r="R373" s="124"/>
    </row>
    <row r="374" ht="15.75" customHeight="1">
      <c r="A374" s="327"/>
      <c r="B374" s="4"/>
      <c r="D374" s="124"/>
      <c r="E374" s="124"/>
      <c r="F374" s="124"/>
      <c r="G374" s="124"/>
      <c r="H374" s="333"/>
      <c r="I374" s="124"/>
      <c r="J374" s="124"/>
      <c r="K374" s="124"/>
      <c r="L374" s="124"/>
      <c r="M374" s="124"/>
      <c r="N374" s="124"/>
      <c r="O374" s="124"/>
      <c r="P374" s="124"/>
      <c r="Q374" s="124"/>
      <c r="R374" s="124"/>
    </row>
    <row r="375" ht="15.75" customHeight="1">
      <c r="A375" s="327"/>
      <c r="B375" s="4"/>
      <c r="D375" s="124"/>
      <c r="E375" s="124"/>
      <c r="F375" s="124"/>
      <c r="G375" s="124"/>
      <c r="H375" s="333"/>
      <c r="I375" s="124"/>
      <c r="J375" s="124"/>
      <c r="K375" s="124"/>
      <c r="L375" s="124"/>
      <c r="M375" s="124"/>
      <c r="N375" s="124"/>
      <c r="O375" s="124"/>
      <c r="P375" s="124"/>
      <c r="Q375" s="124"/>
      <c r="R375" s="124"/>
    </row>
    <row r="376" ht="15.75" customHeight="1">
      <c r="A376" s="327"/>
      <c r="B376" s="4"/>
      <c r="D376" s="124"/>
      <c r="E376" s="124"/>
      <c r="F376" s="124"/>
      <c r="G376" s="124"/>
      <c r="H376" s="333"/>
      <c r="I376" s="124"/>
      <c r="J376" s="124"/>
      <c r="K376" s="124"/>
      <c r="L376" s="124"/>
      <c r="M376" s="124"/>
      <c r="N376" s="124"/>
      <c r="O376" s="124"/>
      <c r="P376" s="124"/>
      <c r="Q376" s="124"/>
      <c r="R376" s="124"/>
    </row>
    <row r="377" ht="15.75" customHeight="1">
      <c r="A377" s="327"/>
      <c r="B377" s="4"/>
      <c r="D377" s="124"/>
      <c r="E377" s="124"/>
      <c r="F377" s="124"/>
      <c r="G377" s="124"/>
      <c r="H377" s="333"/>
      <c r="I377" s="124"/>
      <c r="J377" s="124"/>
      <c r="K377" s="124"/>
      <c r="L377" s="124"/>
      <c r="M377" s="124"/>
      <c r="N377" s="124"/>
      <c r="O377" s="124"/>
      <c r="P377" s="124"/>
      <c r="Q377" s="124"/>
      <c r="R377" s="124"/>
    </row>
    <row r="378" ht="15.75" customHeight="1">
      <c r="A378" s="327"/>
      <c r="B378" s="4"/>
      <c r="D378" s="124"/>
      <c r="E378" s="124"/>
      <c r="F378" s="124"/>
      <c r="G378" s="124"/>
      <c r="H378" s="333"/>
      <c r="I378" s="124"/>
      <c r="J378" s="124"/>
      <c r="K378" s="124"/>
      <c r="L378" s="124"/>
      <c r="M378" s="124"/>
      <c r="N378" s="124"/>
      <c r="O378" s="124"/>
      <c r="P378" s="124"/>
      <c r="Q378" s="124"/>
      <c r="R378" s="124"/>
    </row>
    <row r="379" ht="15.75" customHeight="1">
      <c r="A379" s="327"/>
      <c r="B379" s="4"/>
      <c r="D379" s="124"/>
      <c r="E379" s="124"/>
      <c r="F379" s="124"/>
      <c r="G379" s="124"/>
      <c r="H379" s="333"/>
      <c r="I379" s="124"/>
      <c r="J379" s="124"/>
      <c r="K379" s="124"/>
      <c r="L379" s="124"/>
      <c r="M379" s="124"/>
      <c r="N379" s="124"/>
      <c r="O379" s="124"/>
      <c r="P379" s="124"/>
      <c r="Q379" s="124"/>
      <c r="R379" s="124"/>
    </row>
    <row r="380" ht="15.75" customHeight="1">
      <c r="A380" s="327"/>
      <c r="B380" s="4"/>
      <c r="D380" s="124"/>
      <c r="E380" s="124"/>
      <c r="F380" s="124"/>
      <c r="G380" s="124"/>
      <c r="H380" s="333"/>
      <c r="I380" s="124"/>
      <c r="J380" s="124"/>
      <c r="K380" s="124"/>
      <c r="L380" s="124"/>
      <c r="M380" s="124"/>
      <c r="N380" s="124"/>
      <c r="O380" s="124"/>
      <c r="P380" s="124"/>
      <c r="Q380" s="124"/>
      <c r="R380" s="124"/>
    </row>
    <row r="381" ht="15.75" customHeight="1">
      <c r="A381" s="327"/>
      <c r="B381" s="4"/>
      <c r="D381" s="124"/>
      <c r="E381" s="124"/>
      <c r="F381" s="124"/>
      <c r="G381" s="124"/>
      <c r="H381" s="333"/>
      <c r="I381" s="124"/>
      <c r="J381" s="124"/>
      <c r="K381" s="124"/>
      <c r="L381" s="124"/>
      <c r="M381" s="124"/>
      <c r="N381" s="124"/>
      <c r="O381" s="124"/>
      <c r="P381" s="124"/>
      <c r="Q381" s="124"/>
      <c r="R381" s="124"/>
    </row>
    <row r="382" ht="15.75" customHeight="1">
      <c r="A382" s="327"/>
      <c r="B382" s="4"/>
      <c r="D382" s="124"/>
      <c r="E382" s="124"/>
      <c r="F382" s="124"/>
      <c r="G382" s="124"/>
      <c r="H382" s="333"/>
      <c r="I382" s="124"/>
      <c r="J382" s="124"/>
      <c r="K382" s="124"/>
      <c r="L382" s="124"/>
      <c r="M382" s="124"/>
      <c r="N382" s="124"/>
      <c r="O382" s="124"/>
      <c r="P382" s="124"/>
      <c r="Q382" s="124"/>
      <c r="R382" s="124"/>
    </row>
    <row r="383" ht="15.75" customHeight="1">
      <c r="A383" s="327"/>
      <c r="B383" s="4"/>
      <c r="D383" s="124"/>
      <c r="E383" s="124"/>
      <c r="F383" s="124"/>
      <c r="G383" s="124"/>
      <c r="H383" s="333"/>
      <c r="I383" s="124"/>
      <c r="J383" s="124"/>
      <c r="K383" s="124"/>
      <c r="L383" s="124"/>
      <c r="M383" s="124"/>
      <c r="N383" s="124"/>
      <c r="O383" s="124"/>
      <c r="P383" s="124"/>
      <c r="Q383" s="124"/>
      <c r="R383" s="124"/>
    </row>
    <row r="384" ht="15.75" customHeight="1">
      <c r="A384" s="327"/>
      <c r="B384" s="4"/>
      <c r="D384" s="124"/>
      <c r="E384" s="124"/>
      <c r="F384" s="124"/>
      <c r="G384" s="124"/>
      <c r="H384" s="333"/>
      <c r="I384" s="124"/>
      <c r="J384" s="124"/>
      <c r="K384" s="124"/>
      <c r="L384" s="124"/>
      <c r="M384" s="124"/>
      <c r="N384" s="124"/>
      <c r="O384" s="124"/>
      <c r="P384" s="124"/>
      <c r="Q384" s="124"/>
      <c r="R384" s="124"/>
    </row>
    <row r="385" ht="15.75" customHeight="1">
      <c r="A385" s="327"/>
      <c r="B385" s="4"/>
      <c r="D385" s="124"/>
      <c r="E385" s="124"/>
      <c r="F385" s="124"/>
      <c r="G385" s="124"/>
      <c r="H385" s="333"/>
      <c r="I385" s="124"/>
      <c r="J385" s="124"/>
      <c r="K385" s="124"/>
      <c r="L385" s="124"/>
      <c r="M385" s="124"/>
      <c r="N385" s="124"/>
      <c r="O385" s="124"/>
      <c r="P385" s="124"/>
      <c r="Q385" s="124"/>
      <c r="R385" s="124"/>
    </row>
    <row r="386" ht="15.75" customHeight="1">
      <c r="A386" s="327"/>
      <c r="B386" s="4"/>
      <c r="D386" s="124"/>
      <c r="E386" s="124"/>
      <c r="F386" s="124"/>
      <c r="G386" s="124"/>
      <c r="H386" s="333"/>
      <c r="I386" s="124"/>
      <c r="J386" s="124"/>
      <c r="K386" s="124"/>
      <c r="L386" s="124"/>
      <c r="M386" s="124"/>
      <c r="N386" s="124"/>
      <c r="O386" s="124"/>
      <c r="P386" s="124"/>
      <c r="Q386" s="124"/>
      <c r="R386" s="124"/>
    </row>
    <row r="387" ht="15.75" customHeight="1">
      <c r="A387" s="327"/>
      <c r="B387" s="4"/>
      <c r="D387" s="124"/>
      <c r="E387" s="124"/>
      <c r="F387" s="124"/>
      <c r="G387" s="124"/>
      <c r="H387" s="333"/>
      <c r="I387" s="124"/>
      <c r="J387" s="124"/>
      <c r="K387" s="124"/>
      <c r="L387" s="124"/>
      <c r="M387" s="124"/>
      <c r="N387" s="124"/>
      <c r="O387" s="124"/>
      <c r="P387" s="124"/>
      <c r="Q387" s="124"/>
      <c r="R387" s="124"/>
    </row>
    <row r="388" ht="15.75" customHeight="1">
      <c r="A388" s="327"/>
      <c r="B388" s="4"/>
      <c r="D388" s="124"/>
      <c r="E388" s="124"/>
      <c r="F388" s="124"/>
      <c r="G388" s="124"/>
      <c r="H388" s="333"/>
      <c r="I388" s="124"/>
      <c r="J388" s="124"/>
      <c r="K388" s="124"/>
      <c r="L388" s="124"/>
      <c r="M388" s="124"/>
      <c r="N388" s="124"/>
      <c r="O388" s="124"/>
      <c r="P388" s="124"/>
      <c r="Q388" s="124"/>
      <c r="R388" s="124"/>
    </row>
    <row r="389" ht="15.75" customHeight="1">
      <c r="A389" s="327"/>
      <c r="B389" s="4"/>
      <c r="D389" s="124"/>
      <c r="E389" s="124"/>
      <c r="F389" s="124"/>
      <c r="G389" s="124"/>
      <c r="H389" s="333"/>
      <c r="I389" s="124"/>
      <c r="J389" s="124"/>
      <c r="K389" s="124"/>
      <c r="L389" s="124"/>
      <c r="M389" s="124"/>
      <c r="N389" s="124"/>
      <c r="O389" s="124"/>
      <c r="P389" s="124"/>
      <c r="Q389" s="124"/>
      <c r="R389" s="124"/>
    </row>
    <row r="390" ht="15.75" customHeight="1">
      <c r="A390" s="327"/>
      <c r="B390" s="4"/>
      <c r="D390" s="124"/>
      <c r="E390" s="124"/>
      <c r="F390" s="124"/>
      <c r="G390" s="124"/>
      <c r="H390" s="333"/>
      <c r="I390" s="124"/>
      <c r="J390" s="124"/>
      <c r="K390" s="124"/>
      <c r="L390" s="124"/>
      <c r="M390" s="124"/>
      <c r="N390" s="124"/>
      <c r="O390" s="124"/>
      <c r="P390" s="124"/>
      <c r="Q390" s="124"/>
      <c r="R390" s="124"/>
    </row>
    <row r="391" ht="15.75" customHeight="1">
      <c r="A391" s="327"/>
      <c r="B391" s="4"/>
      <c r="D391" s="124"/>
      <c r="E391" s="124"/>
      <c r="F391" s="124"/>
      <c r="G391" s="124"/>
      <c r="H391" s="333"/>
      <c r="I391" s="124"/>
      <c r="J391" s="124"/>
      <c r="K391" s="124"/>
      <c r="L391" s="124"/>
      <c r="M391" s="124"/>
      <c r="N391" s="124"/>
      <c r="O391" s="124"/>
      <c r="P391" s="124"/>
      <c r="Q391" s="124"/>
      <c r="R391" s="124"/>
    </row>
    <row r="392" ht="15.75" customHeight="1">
      <c r="A392" s="327"/>
      <c r="B392" s="4"/>
      <c r="D392" s="124"/>
      <c r="E392" s="124"/>
      <c r="F392" s="124"/>
      <c r="G392" s="124"/>
      <c r="H392" s="333"/>
      <c r="I392" s="124"/>
      <c r="J392" s="124"/>
      <c r="K392" s="124"/>
      <c r="L392" s="124"/>
      <c r="M392" s="124"/>
      <c r="N392" s="124"/>
      <c r="O392" s="124"/>
      <c r="P392" s="124"/>
      <c r="Q392" s="124"/>
      <c r="R392" s="124"/>
    </row>
    <row r="393" ht="15.75" customHeight="1">
      <c r="A393" s="327"/>
      <c r="B393" s="4"/>
      <c r="D393" s="124"/>
      <c r="E393" s="124"/>
      <c r="F393" s="124"/>
      <c r="G393" s="124"/>
      <c r="H393" s="333"/>
      <c r="I393" s="124"/>
      <c r="J393" s="124"/>
      <c r="K393" s="124"/>
      <c r="L393" s="124"/>
      <c r="M393" s="124"/>
      <c r="N393" s="124"/>
      <c r="O393" s="124"/>
      <c r="P393" s="124"/>
      <c r="Q393" s="124"/>
      <c r="R393" s="124"/>
    </row>
    <row r="394" ht="15.75" customHeight="1">
      <c r="A394" s="327"/>
      <c r="B394" s="4"/>
      <c r="D394" s="124"/>
      <c r="E394" s="124"/>
      <c r="F394" s="124"/>
      <c r="G394" s="124"/>
      <c r="H394" s="333"/>
      <c r="I394" s="124"/>
      <c r="J394" s="124"/>
      <c r="K394" s="124"/>
      <c r="L394" s="124"/>
      <c r="M394" s="124"/>
      <c r="N394" s="124"/>
      <c r="O394" s="124"/>
      <c r="P394" s="124"/>
      <c r="Q394" s="124"/>
      <c r="R394" s="124"/>
    </row>
    <row r="395" ht="15.75" customHeight="1">
      <c r="A395" s="327"/>
      <c r="B395" s="4"/>
      <c r="D395" s="124"/>
      <c r="E395" s="124"/>
      <c r="F395" s="124"/>
      <c r="G395" s="124"/>
      <c r="H395" s="333"/>
      <c r="I395" s="124"/>
      <c r="J395" s="124"/>
      <c r="K395" s="124"/>
      <c r="L395" s="124"/>
      <c r="M395" s="124"/>
      <c r="N395" s="124"/>
      <c r="O395" s="124"/>
      <c r="P395" s="124"/>
      <c r="Q395" s="124"/>
      <c r="R395" s="124"/>
    </row>
    <row r="396" ht="15.75" customHeight="1">
      <c r="A396" s="327"/>
      <c r="B396" s="4"/>
      <c r="D396" s="124"/>
      <c r="E396" s="124"/>
      <c r="F396" s="124"/>
      <c r="G396" s="124"/>
      <c r="H396" s="333"/>
      <c r="I396" s="124"/>
      <c r="J396" s="124"/>
      <c r="K396" s="124"/>
      <c r="L396" s="124"/>
      <c r="M396" s="124"/>
      <c r="N396" s="124"/>
      <c r="O396" s="124"/>
      <c r="P396" s="124"/>
      <c r="Q396" s="124"/>
      <c r="R396" s="124"/>
    </row>
    <row r="397" ht="15.75" customHeight="1">
      <c r="A397" s="327"/>
      <c r="B397" s="4"/>
      <c r="D397" s="124"/>
      <c r="E397" s="124"/>
      <c r="F397" s="124"/>
      <c r="G397" s="124"/>
      <c r="H397" s="333"/>
      <c r="I397" s="124"/>
      <c r="J397" s="124"/>
      <c r="K397" s="124"/>
      <c r="L397" s="124"/>
      <c r="M397" s="124"/>
      <c r="N397" s="124"/>
      <c r="O397" s="124"/>
      <c r="P397" s="124"/>
      <c r="Q397" s="124"/>
      <c r="R397" s="124"/>
    </row>
    <row r="398" ht="15.75" customHeight="1">
      <c r="A398" s="327"/>
      <c r="B398" s="4"/>
      <c r="D398" s="124"/>
      <c r="E398" s="124"/>
      <c r="F398" s="124"/>
      <c r="G398" s="124"/>
      <c r="H398" s="333"/>
      <c r="I398" s="124"/>
      <c r="J398" s="124"/>
      <c r="K398" s="124"/>
      <c r="L398" s="124"/>
      <c r="M398" s="124"/>
      <c r="N398" s="124"/>
      <c r="O398" s="124"/>
      <c r="P398" s="124"/>
      <c r="Q398" s="124"/>
      <c r="R398" s="124"/>
    </row>
    <row r="399" ht="15.75" customHeight="1">
      <c r="A399" s="327"/>
      <c r="B399" s="4"/>
      <c r="D399" s="124"/>
      <c r="E399" s="124"/>
      <c r="F399" s="124"/>
      <c r="G399" s="124"/>
      <c r="H399" s="333"/>
      <c r="I399" s="124"/>
      <c r="J399" s="124"/>
      <c r="K399" s="124"/>
      <c r="L399" s="124"/>
      <c r="M399" s="124"/>
      <c r="N399" s="124"/>
      <c r="O399" s="124"/>
      <c r="P399" s="124"/>
      <c r="Q399" s="124"/>
      <c r="R399" s="124"/>
    </row>
    <row r="400" ht="15.75" customHeight="1">
      <c r="A400" s="327"/>
      <c r="B400" s="4"/>
      <c r="D400" s="124"/>
      <c r="E400" s="124"/>
      <c r="F400" s="124"/>
      <c r="G400" s="124"/>
      <c r="H400" s="333"/>
      <c r="I400" s="124"/>
      <c r="J400" s="124"/>
      <c r="K400" s="124"/>
      <c r="L400" s="124"/>
      <c r="M400" s="124"/>
      <c r="N400" s="124"/>
      <c r="O400" s="124"/>
      <c r="P400" s="124"/>
      <c r="Q400" s="124"/>
      <c r="R400" s="124"/>
    </row>
    <row r="401" ht="15.75" customHeight="1">
      <c r="A401" s="327"/>
      <c r="B401" s="4"/>
      <c r="D401" s="124"/>
      <c r="E401" s="124"/>
      <c r="F401" s="124"/>
      <c r="G401" s="124"/>
      <c r="H401" s="333"/>
      <c r="I401" s="124"/>
      <c r="J401" s="124"/>
      <c r="K401" s="124"/>
      <c r="L401" s="124"/>
      <c r="M401" s="124"/>
      <c r="N401" s="124"/>
      <c r="O401" s="124"/>
      <c r="P401" s="124"/>
      <c r="Q401" s="124"/>
      <c r="R401" s="124"/>
    </row>
    <row r="402" ht="15.75" customHeight="1">
      <c r="A402" s="327"/>
      <c r="B402" s="4"/>
      <c r="D402" s="124"/>
      <c r="E402" s="124"/>
      <c r="F402" s="124"/>
      <c r="G402" s="124"/>
      <c r="H402" s="333"/>
      <c r="I402" s="124"/>
      <c r="J402" s="124"/>
      <c r="K402" s="124"/>
      <c r="L402" s="124"/>
      <c r="M402" s="124"/>
      <c r="N402" s="124"/>
      <c r="O402" s="124"/>
      <c r="P402" s="124"/>
      <c r="Q402" s="124"/>
      <c r="R402" s="124"/>
    </row>
    <row r="403" ht="15.75" customHeight="1">
      <c r="A403" s="327"/>
      <c r="B403" s="4"/>
      <c r="D403" s="124"/>
      <c r="E403" s="124"/>
      <c r="F403" s="124"/>
      <c r="G403" s="124"/>
      <c r="H403" s="333"/>
      <c r="I403" s="124"/>
      <c r="J403" s="124"/>
      <c r="K403" s="124"/>
      <c r="L403" s="124"/>
      <c r="M403" s="124"/>
      <c r="N403" s="124"/>
      <c r="O403" s="124"/>
      <c r="P403" s="124"/>
      <c r="Q403" s="124"/>
      <c r="R403" s="124"/>
    </row>
    <row r="404" ht="15.75" customHeight="1">
      <c r="A404" s="327"/>
      <c r="B404" s="4"/>
      <c r="D404" s="124"/>
      <c r="E404" s="124"/>
      <c r="F404" s="124"/>
      <c r="G404" s="124"/>
      <c r="H404" s="333"/>
      <c r="I404" s="124"/>
      <c r="J404" s="124"/>
      <c r="K404" s="124"/>
      <c r="L404" s="124"/>
      <c r="M404" s="124"/>
      <c r="N404" s="124"/>
      <c r="O404" s="124"/>
      <c r="P404" s="124"/>
      <c r="Q404" s="124"/>
      <c r="R404" s="124"/>
    </row>
    <row r="405" ht="15.75" customHeight="1">
      <c r="A405" s="327"/>
      <c r="B405" s="4"/>
      <c r="D405" s="124"/>
      <c r="E405" s="124"/>
      <c r="F405" s="124"/>
      <c r="G405" s="124"/>
      <c r="H405" s="333"/>
      <c r="I405" s="124"/>
      <c r="J405" s="124"/>
      <c r="K405" s="124"/>
      <c r="L405" s="124"/>
      <c r="M405" s="124"/>
      <c r="N405" s="124"/>
      <c r="O405" s="124"/>
      <c r="P405" s="124"/>
      <c r="Q405" s="124"/>
      <c r="R405" s="124"/>
    </row>
    <row r="406" ht="15.75" customHeight="1">
      <c r="A406" s="327"/>
      <c r="B406" s="4"/>
      <c r="D406" s="124"/>
      <c r="E406" s="124"/>
      <c r="F406" s="124"/>
      <c r="G406" s="124"/>
      <c r="H406" s="333"/>
      <c r="I406" s="124"/>
      <c r="J406" s="124"/>
      <c r="K406" s="124"/>
      <c r="L406" s="124"/>
      <c r="M406" s="124"/>
      <c r="N406" s="124"/>
      <c r="O406" s="124"/>
      <c r="P406" s="124"/>
      <c r="Q406" s="124"/>
      <c r="R406" s="124"/>
    </row>
    <row r="407" ht="15.75" customHeight="1">
      <c r="A407" s="327"/>
      <c r="B407" s="4"/>
      <c r="D407" s="124"/>
      <c r="E407" s="124"/>
      <c r="F407" s="124"/>
      <c r="G407" s="124"/>
      <c r="H407" s="333"/>
      <c r="I407" s="124"/>
      <c r="J407" s="124"/>
      <c r="K407" s="124"/>
      <c r="L407" s="124"/>
      <c r="M407" s="124"/>
      <c r="N407" s="124"/>
      <c r="O407" s="124"/>
      <c r="P407" s="124"/>
      <c r="Q407" s="124"/>
      <c r="R407" s="124"/>
    </row>
    <row r="408" ht="15.75" customHeight="1">
      <c r="A408" s="327"/>
      <c r="B408" s="4"/>
      <c r="D408" s="124"/>
      <c r="E408" s="124"/>
      <c r="F408" s="124"/>
      <c r="G408" s="124"/>
      <c r="H408" s="333"/>
      <c r="I408" s="124"/>
      <c r="J408" s="124"/>
      <c r="K408" s="124"/>
      <c r="L408" s="124"/>
      <c r="M408" s="124"/>
      <c r="N408" s="124"/>
      <c r="O408" s="124"/>
      <c r="P408" s="124"/>
      <c r="Q408" s="124"/>
      <c r="R408" s="124"/>
    </row>
    <row r="409" ht="15.75" customHeight="1">
      <c r="A409" s="327"/>
      <c r="B409" s="4"/>
      <c r="D409" s="124"/>
      <c r="E409" s="124"/>
      <c r="F409" s="124"/>
      <c r="G409" s="124"/>
      <c r="H409" s="333"/>
      <c r="I409" s="124"/>
      <c r="J409" s="124"/>
      <c r="K409" s="124"/>
      <c r="L409" s="124"/>
      <c r="M409" s="124"/>
      <c r="N409" s="124"/>
      <c r="O409" s="124"/>
      <c r="P409" s="124"/>
      <c r="Q409" s="124"/>
      <c r="R409" s="124"/>
    </row>
    <row r="410" ht="15.75" customHeight="1">
      <c r="A410" s="327"/>
      <c r="B410" s="4"/>
      <c r="D410" s="124"/>
      <c r="E410" s="124"/>
      <c r="F410" s="124"/>
      <c r="G410" s="124"/>
      <c r="H410" s="333"/>
      <c r="I410" s="124"/>
      <c r="J410" s="124"/>
      <c r="K410" s="124"/>
      <c r="L410" s="124"/>
      <c r="M410" s="124"/>
      <c r="N410" s="124"/>
      <c r="O410" s="124"/>
      <c r="P410" s="124"/>
      <c r="Q410" s="124"/>
      <c r="R410" s="124"/>
    </row>
    <row r="411" ht="15.75" customHeight="1">
      <c r="A411" s="327"/>
      <c r="B411" s="4"/>
      <c r="D411" s="124"/>
      <c r="E411" s="124"/>
      <c r="F411" s="124"/>
      <c r="G411" s="124"/>
      <c r="H411" s="333"/>
      <c r="I411" s="124"/>
      <c r="J411" s="124"/>
      <c r="K411" s="124"/>
      <c r="L411" s="124"/>
      <c r="M411" s="124"/>
      <c r="N411" s="124"/>
      <c r="O411" s="124"/>
      <c r="P411" s="124"/>
      <c r="Q411" s="124"/>
      <c r="R411" s="124"/>
    </row>
    <row r="412" ht="15.75" customHeight="1">
      <c r="A412" s="327"/>
      <c r="B412" s="4"/>
      <c r="D412" s="124"/>
      <c r="E412" s="124"/>
      <c r="F412" s="124"/>
      <c r="G412" s="124"/>
      <c r="H412" s="333"/>
      <c r="I412" s="124"/>
      <c r="J412" s="124"/>
      <c r="K412" s="124"/>
      <c r="L412" s="124"/>
      <c r="M412" s="124"/>
      <c r="N412" s="124"/>
      <c r="O412" s="124"/>
      <c r="P412" s="124"/>
      <c r="Q412" s="124"/>
      <c r="R412" s="124"/>
    </row>
    <row r="413" ht="15.75" customHeight="1">
      <c r="A413" s="327"/>
      <c r="B413" s="4"/>
      <c r="D413" s="124"/>
      <c r="E413" s="124"/>
      <c r="F413" s="124"/>
      <c r="G413" s="124"/>
      <c r="H413" s="333"/>
      <c r="I413" s="124"/>
      <c r="J413" s="124"/>
      <c r="K413" s="124"/>
      <c r="L413" s="124"/>
      <c r="M413" s="124"/>
      <c r="N413" s="124"/>
      <c r="O413" s="124"/>
      <c r="P413" s="124"/>
      <c r="Q413" s="124"/>
      <c r="R413" s="124"/>
    </row>
    <row r="414" ht="15.75" customHeight="1">
      <c r="A414" s="327"/>
      <c r="B414" s="4"/>
      <c r="D414" s="124"/>
      <c r="E414" s="124"/>
      <c r="F414" s="124"/>
      <c r="G414" s="124"/>
      <c r="H414" s="333"/>
      <c r="I414" s="124"/>
      <c r="J414" s="124"/>
      <c r="K414" s="124"/>
      <c r="L414" s="124"/>
      <c r="M414" s="124"/>
      <c r="N414" s="124"/>
      <c r="O414" s="124"/>
      <c r="P414" s="124"/>
      <c r="Q414" s="124"/>
      <c r="R414" s="124"/>
    </row>
    <row r="415" ht="15.75" customHeight="1">
      <c r="A415" s="327"/>
      <c r="B415" s="4"/>
      <c r="D415" s="124"/>
      <c r="E415" s="124"/>
      <c r="F415" s="124"/>
      <c r="G415" s="124"/>
      <c r="H415" s="333"/>
      <c r="I415" s="124"/>
      <c r="J415" s="124"/>
      <c r="K415" s="124"/>
      <c r="L415" s="124"/>
      <c r="M415" s="124"/>
      <c r="N415" s="124"/>
      <c r="O415" s="124"/>
      <c r="P415" s="124"/>
      <c r="Q415" s="124"/>
      <c r="R415" s="124"/>
    </row>
    <row r="416" ht="15.75" customHeight="1">
      <c r="A416" s="327"/>
      <c r="B416" s="4"/>
      <c r="D416" s="124"/>
      <c r="E416" s="124"/>
      <c r="F416" s="124"/>
      <c r="G416" s="124"/>
      <c r="H416" s="333"/>
      <c r="I416" s="124"/>
      <c r="J416" s="124"/>
      <c r="K416" s="124"/>
      <c r="L416" s="124"/>
      <c r="M416" s="124"/>
      <c r="N416" s="124"/>
      <c r="O416" s="124"/>
      <c r="P416" s="124"/>
      <c r="Q416" s="124"/>
      <c r="R416" s="124"/>
    </row>
    <row r="417" ht="15.75" customHeight="1">
      <c r="A417" s="327"/>
      <c r="B417" s="4"/>
      <c r="D417" s="124"/>
      <c r="E417" s="124"/>
      <c r="F417" s="124"/>
      <c r="G417" s="124"/>
      <c r="H417" s="333"/>
      <c r="I417" s="124"/>
      <c r="J417" s="124"/>
      <c r="K417" s="124"/>
      <c r="L417" s="124"/>
      <c r="M417" s="124"/>
      <c r="N417" s="124"/>
      <c r="O417" s="124"/>
      <c r="P417" s="124"/>
      <c r="Q417" s="124"/>
      <c r="R417" s="124"/>
    </row>
    <row r="418" ht="15.75" customHeight="1">
      <c r="A418" s="327"/>
      <c r="B418" s="4"/>
      <c r="D418" s="124"/>
      <c r="E418" s="124"/>
      <c r="F418" s="124"/>
      <c r="G418" s="124"/>
      <c r="H418" s="333"/>
      <c r="I418" s="124"/>
      <c r="J418" s="124"/>
      <c r="K418" s="124"/>
      <c r="L418" s="124"/>
      <c r="M418" s="124"/>
      <c r="N418" s="124"/>
      <c r="O418" s="124"/>
      <c r="P418" s="124"/>
      <c r="Q418" s="124"/>
      <c r="R418" s="124"/>
    </row>
    <row r="419" ht="15.75" customHeight="1">
      <c r="A419" s="327"/>
      <c r="B419" s="4"/>
      <c r="D419" s="124"/>
      <c r="E419" s="124"/>
      <c r="F419" s="124"/>
      <c r="G419" s="124"/>
      <c r="H419" s="333"/>
      <c r="I419" s="124"/>
      <c r="J419" s="124"/>
      <c r="K419" s="124"/>
      <c r="L419" s="124"/>
      <c r="M419" s="124"/>
      <c r="N419" s="124"/>
      <c r="O419" s="124"/>
      <c r="P419" s="124"/>
      <c r="Q419" s="124"/>
      <c r="R419" s="124"/>
    </row>
    <row r="420" ht="15.75" customHeight="1">
      <c r="A420" s="327"/>
      <c r="B420" s="4"/>
      <c r="D420" s="124"/>
      <c r="E420" s="124"/>
      <c r="F420" s="124"/>
      <c r="G420" s="124"/>
      <c r="H420" s="333"/>
      <c r="I420" s="124"/>
      <c r="J420" s="124"/>
      <c r="K420" s="124"/>
      <c r="L420" s="124"/>
      <c r="M420" s="124"/>
      <c r="N420" s="124"/>
      <c r="O420" s="124"/>
      <c r="P420" s="124"/>
      <c r="Q420" s="124"/>
      <c r="R420" s="124"/>
    </row>
    <row r="421" ht="15.75" customHeight="1">
      <c r="A421" s="327"/>
      <c r="B421" s="4"/>
      <c r="D421" s="124"/>
      <c r="E421" s="124"/>
      <c r="F421" s="124"/>
      <c r="G421" s="124"/>
      <c r="H421" s="333"/>
      <c r="I421" s="124"/>
      <c r="J421" s="124"/>
      <c r="K421" s="124"/>
      <c r="L421" s="124"/>
      <c r="M421" s="124"/>
      <c r="N421" s="124"/>
      <c r="O421" s="124"/>
      <c r="P421" s="124"/>
      <c r="Q421" s="124"/>
      <c r="R421" s="124"/>
    </row>
    <row r="422" ht="15.75" customHeight="1">
      <c r="A422" s="327"/>
      <c r="B422" s="4"/>
      <c r="D422" s="124"/>
      <c r="E422" s="124"/>
      <c r="F422" s="124"/>
      <c r="G422" s="124"/>
      <c r="H422" s="333"/>
      <c r="I422" s="124"/>
      <c r="J422" s="124"/>
      <c r="K422" s="124"/>
      <c r="L422" s="124"/>
      <c r="M422" s="124"/>
      <c r="N422" s="124"/>
      <c r="O422" s="124"/>
      <c r="P422" s="124"/>
      <c r="Q422" s="124"/>
      <c r="R422" s="124"/>
    </row>
    <row r="423" ht="15.75" customHeight="1">
      <c r="A423" s="327"/>
      <c r="B423" s="4"/>
      <c r="D423" s="124"/>
      <c r="E423" s="124"/>
      <c r="F423" s="124"/>
      <c r="G423" s="124"/>
      <c r="H423" s="333"/>
      <c r="I423" s="124"/>
      <c r="J423" s="124"/>
      <c r="K423" s="124"/>
      <c r="L423" s="124"/>
      <c r="M423" s="124"/>
      <c r="N423" s="124"/>
      <c r="O423" s="124"/>
      <c r="P423" s="124"/>
      <c r="Q423" s="124"/>
      <c r="R423" s="124"/>
    </row>
    <row r="424" ht="15.75" customHeight="1">
      <c r="A424" s="327"/>
      <c r="B424" s="4"/>
      <c r="D424" s="124"/>
      <c r="E424" s="124"/>
      <c r="F424" s="124"/>
      <c r="G424" s="124"/>
      <c r="H424" s="333"/>
      <c r="I424" s="124"/>
      <c r="J424" s="124"/>
      <c r="K424" s="124"/>
      <c r="L424" s="124"/>
      <c r="M424" s="124"/>
      <c r="N424" s="124"/>
      <c r="O424" s="124"/>
      <c r="P424" s="124"/>
      <c r="Q424" s="124"/>
      <c r="R424" s="124"/>
    </row>
    <row r="425" ht="15.75" customHeight="1">
      <c r="A425" s="327"/>
      <c r="B425" s="4"/>
      <c r="D425" s="124"/>
      <c r="E425" s="124"/>
      <c r="F425" s="124"/>
      <c r="G425" s="124"/>
      <c r="H425" s="333"/>
      <c r="I425" s="124"/>
      <c r="J425" s="124"/>
      <c r="K425" s="124"/>
      <c r="L425" s="124"/>
      <c r="M425" s="124"/>
      <c r="N425" s="124"/>
      <c r="O425" s="124"/>
      <c r="P425" s="124"/>
      <c r="Q425" s="124"/>
      <c r="R425" s="124"/>
    </row>
    <row r="426" ht="15.75" customHeight="1">
      <c r="A426" s="327"/>
      <c r="B426" s="4"/>
      <c r="D426" s="124"/>
      <c r="E426" s="124"/>
      <c r="F426" s="124"/>
      <c r="G426" s="124"/>
      <c r="H426" s="333"/>
      <c r="I426" s="124"/>
      <c r="J426" s="124"/>
      <c r="K426" s="124"/>
      <c r="L426" s="124"/>
      <c r="M426" s="124"/>
      <c r="N426" s="124"/>
      <c r="O426" s="124"/>
      <c r="P426" s="124"/>
      <c r="Q426" s="124"/>
      <c r="R426" s="124"/>
    </row>
    <row r="427" ht="15.75" customHeight="1">
      <c r="A427" s="327"/>
      <c r="B427" s="4"/>
      <c r="D427" s="124"/>
      <c r="E427" s="124"/>
      <c r="F427" s="124"/>
      <c r="G427" s="124"/>
      <c r="H427" s="333"/>
      <c r="I427" s="124"/>
      <c r="J427" s="124"/>
      <c r="K427" s="124"/>
      <c r="L427" s="124"/>
      <c r="M427" s="124"/>
      <c r="N427" s="124"/>
      <c r="O427" s="124"/>
      <c r="P427" s="124"/>
      <c r="Q427" s="124"/>
      <c r="R427" s="124"/>
    </row>
    <row r="428" ht="15.75" customHeight="1">
      <c r="A428" s="327"/>
      <c r="B428" s="4"/>
      <c r="D428" s="124"/>
      <c r="E428" s="124"/>
      <c r="F428" s="124"/>
      <c r="G428" s="124"/>
      <c r="H428" s="333"/>
      <c r="I428" s="124"/>
      <c r="J428" s="124"/>
      <c r="K428" s="124"/>
      <c r="L428" s="124"/>
      <c r="M428" s="124"/>
      <c r="N428" s="124"/>
      <c r="O428" s="124"/>
      <c r="P428" s="124"/>
      <c r="Q428" s="124"/>
      <c r="R428" s="124"/>
    </row>
    <row r="429" ht="15.75" customHeight="1">
      <c r="A429" s="327"/>
      <c r="B429" s="4"/>
      <c r="D429" s="124"/>
      <c r="E429" s="124"/>
      <c r="F429" s="124"/>
      <c r="G429" s="124"/>
      <c r="H429" s="333"/>
      <c r="I429" s="124"/>
      <c r="J429" s="124"/>
      <c r="K429" s="124"/>
      <c r="L429" s="124"/>
      <c r="M429" s="124"/>
      <c r="N429" s="124"/>
      <c r="O429" s="124"/>
      <c r="P429" s="124"/>
      <c r="Q429" s="124"/>
      <c r="R429" s="124"/>
    </row>
    <row r="430" ht="15.75" customHeight="1">
      <c r="A430" s="327"/>
      <c r="B430" s="4"/>
      <c r="D430" s="124"/>
      <c r="E430" s="124"/>
      <c r="F430" s="124"/>
      <c r="G430" s="124"/>
      <c r="H430" s="333"/>
      <c r="I430" s="124"/>
      <c r="J430" s="124"/>
      <c r="K430" s="124"/>
      <c r="L430" s="124"/>
      <c r="M430" s="124"/>
      <c r="N430" s="124"/>
      <c r="O430" s="124"/>
      <c r="P430" s="124"/>
      <c r="Q430" s="124"/>
      <c r="R430" s="124"/>
    </row>
    <row r="431" ht="15.75" customHeight="1">
      <c r="A431" s="327"/>
      <c r="B431" s="4"/>
      <c r="D431" s="124"/>
      <c r="E431" s="124"/>
      <c r="F431" s="124"/>
      <c r="G431" s="124"/>
      <c r="H431" s="333"/>
      <c r="I431" s="124"/>
      <c r="J431" s="124"/>
      <c r="K431" s="124"/>
      <c r="L431" s="124"/>
      <c r="M431" s="124"/>
      <c r="N431" s="124"/>
      <c r="O431" s="124"/>
      <c r="P431" s="124"/>
      <c r="Q431" s="124"/>
      <c r="R431" s="124"/>
    </row>
    <row r="432" ht="15.75" customHeight="1">
      <c r="A432" s="327"/>
      <c r="B432" s="4"/>
      <c r="D432" s="124"/>
      <c r="E432" s="124"/>
      <c r="F432" s="124"/>
      <c r="G432" s="124"/>
      <c r="H432" s="333"/>
      <c r="I432" s="124"/>
      <c r="J432" s="124"/>
      <c r="K432" s="124"/>
      <c r="L432" s="124"/>
      <c r="M432" s="124"/>
      <c r="N432" s="124"/>
      <c r="O432" s="124"/>
      <c r="P432" s="124"/>
      <c r="Q432" s="124"/>
      <c r="R432" s="124"/>
    </row>
    <row r="433" ht="15.75" customHeight="1">
      <c r="A433" s="327"/>
      <c r="B433" s="4"/>
      <c r="D433" s="124"/>
      <c r="E433" s="124"/>
      <c r="F433" s="124"/>
      <c r="G433" s="124"/>
      <c r="H433" s="333"/>
      <c r="I433" s="124"/>
      <c r="J433" s="124"/>
      <c r="K433" s="124"/>
      <c r="L433" s="124"/>
      <c r="M433" s="124"/>
      <c r="N433" s="124"/>
      <c r="O433" s="124"/>
      <c r="P433" s="124"/>
      <c r="Q433" s="124"/>
      <c r="R433" s="124"/>
    </row>
    <row r="434" ht="15.75" customHeight="1">
      <c r="A434" s="327"/>
      <c r="B434" s="4"/>
      <c r="D434" s="124"/>
      <c r="E434" s="124"/>
      <c r="F434" s="124"/>
      <c r="G434" s="124"/>
      <c r="H434" s="333"/>
      <c r="I434" s="124"/>
      <c r="J434" s="124"/>
      <c r="K434" s="124"/>
      <c r="L434" s="124"/>
      <c r="M434" s="124"/>
      <c r="N434" s="124"/>
      <c r="O434" s="124"/>
      <c r="P434" s="124"/>
      <c r="Q434" s="124"/>
      <c r="R434" s="124"/>
    </row>
    <row r="435" ht="15.75" customHeight="1">
      <c r="A435" s="327"/>
      <c r="B435" s="4"/>
      <c r="D435" s="124"/>
      <c r="E435" s="124"/>
      <c r="F435" s="124"/>
      <c r="G435" s="124"/>
      <c r="H435" s="333"/>
      <c r="I435" s="124"/>
      <c r="J435" s="124"/>
      <c r="K435" s="124"/>
      <c r="L435" s="124"/>
      <c r="M435" s="124"/>
      <c r="N435" s="124"/>
      <c r="O435" s="124"/>
      <c r="P435" s="124"/>
      <c r="Q435" s="124"/>
      <c r="R435" s="124"/>
    </row>
    <row r="436" ht="15.75" customHeight="1">
      <c r="A436" s="327"/>
      <c r="B436" s="4"/>
      <c r="D436" s="124"/>
      <c r="E436" s="124"/>
      <c r="F436" s="124"/>
      <c r="G436" s="124"/>
      <c r="H436" s="333"/>
      <c r="I436" s="124"/>
      <c r="J436" s="124"/>
      <c r="K436" s="124"/>
      <c r="L436" s="124"/>
      <c r="M436" s="124"/>
      <c r="N436" s="124"/>
      <c r="O436" s="124"/>
      <c r="P436" s="124"/>
      <c r="Q436" s="124"/>
      <c r="R436" s="124"/>
    </row>
    <row r="437" ht="15.75" customHeight="1">
      <c r="A437" s="327"/>
      <c r="B437" s="4"/>
      <c r="D437" s="124"/>
      <c r="E437" s="124"/>
      <c r="F437" s="124"/>
      <c r="G437" s="124"/>
      <c r="H437" s="333"/>
      <c r="I437" s="124"/>
      <c r="J437" s="124"/>
      <c r="K437" s="124"/>
      <c r="L437" s="124"/>
      <c r="M437" s="124"/>
      <c r="N437" s="124"/>
      <c r="O437" s="124"/>
      <c r="P437" s="124"/>
      <c r="Q437" s="124"/>
      <c r="R437" s="124"/>
    </row>
    <row r="438" ht="15.75" customHeight="1">
      <c r="A438" s="327"/>
      <c r="B438" s="4"/>
      <c r="D438" s="124"/>
      <c r="E438" s="124"/>
      <c r="F438" s="124"/>
      <c r="G438" s="124"/>
      <c r="H438" s="333"/>
      <c r="I438" s="124"/>
      <c r="J438" s="124"/>
      <c r="K438" s="124"/>
      <c r="L438" s="124"/>
      <c r="M438" s="124"/>
      <c r="N438" s="124"/>
      <c r="O438" s="124"/>
      <c r="P438" s="124"/>
      <c r="Q438" s="124"/>
      <c r="R438" s="124"/>
    </row>
    <row r="439" ht="15.75" customHeight="1">
      <c r="A439" s="327"/>
      <c r="B439" s="4"/>
      <c r="D439" s="124"/>
      <c r="E439" s="124"/>
      <c r="F439" s="124"/>
      <c r="G439" s="124"/>
      <c r="H439" s="333"/>
      <c r="I439" s="124"/>
      <c r="J439" s="124"/>
      <c r="K439" s="124"/>
      <c r="L439" s="124"/>
      <c r="M439" s="124"/>
      <c r="N439" s="124"/>
      <c r="O439" s="124"/>
      <c r="P439" s="124"/>
      <c r="Q439" s="124"/>
      <c r="R439" s="124"/>
    </row>
    <row r="440" ht="15.75" customHeight="1">
      <c r="A440" s="327"/>
      <c r="B440" s="4"/>
      <c r="D440" s="124"/>
      <c r="E440" s="124"/>
      <c r="F440" s="124"/>
      <c r="G440" s="124"/>
      <c r="H440" s="333"/>
      <c r="I440" s="124"/>
      <c r="J440" s="124"/>
      <c r="K440" s="124"/>
      <c r="L440" s="124"/>
      <c r="M440" s="124"/>
      <c r="N440" s="124"/>
      <c r="O440" s="124"/>
      <c r="P440" s="124"/>
      <c r="Q440" s="124"/>
      <c r="R440" s="124"/>
    </row>
    <row r="441" ht="15.75" customHeight="1">
      <c r="A441" s="327"/>
      <c r="B441" s="4"/>
      <c r="D441" s="124"/>
      <c r="E441" s="124"/>
      <c r="F441" s="124"/>
      <c r="G441" s="124"/>
      <c r="H441" s="333"/>
      <c r="I441" s="124"/>
      <c r="J441" s="124"/>
      <c r="K441" s="124"/>
      <c r="L441" s="124"/>
      <c r="M441" s="124"/>
      <c r="N441" s="124"/>
      <c r="O441" s="124"/>
      <c r="P441" s="124"/>
      <c r="Q441" s="124"/>
      <c r="R441" s="124"/>
    </row>
    <row r="442" ht="15.75" customHeight="1">
      <c r="A442" s="327"/>
      <c r="B442" s="4"/>
      <c r="D442" s="124"/>
      <c r="E442" s="124"/>
      <c r="F442" s="124"/>
      <c r="G442" s="124"/>
      <c r="H442" s="333"/>
      <c r="I442" s="124"/>
      <c r="J442" s="124"/>
      <c r="K442" s="124"/>
      <c r="L442" s="124"/>
      <c r="M442" s="124"/>
      <c r="N442" s="124"/>
      <c r="O442" s="124"/>
      <c r="P442" s="124"/>
      <c r="Q442" s="124"/>
      <c r="R442" s="124"/>
    </row>
    <row r="443" ht="15.75" customHeight="1">
      <c r="A443" s="327"/>
      <c r="B443" s="4"/>
      <c r="D443" s="124"/>
      <c r="E443" s="124"/>
      <c r="F443" s="124"/>
      <c r="G443" s="124"/>
      <c r="H443" s="333"/>
      <c r="I443" s="124"/>
      <c r="J443" s="124"/>
      <c r="K443" s="124"/>
      <c r="L443" s="124"/>
      <c r="M443" s="124"/>
      <c r="N443" s="124"/>
      <c r="O443" s="124"/>
      <c r="P443" s="124"/>
      <c r="Q443" s="124"/>
      <c r="R443" s="124"/>
    </row>
    <row r="444" ht="15.75" customHeight="1">
      <c r="A444" s="327"/>
      <c r="B444" s="4"/>
      <c r="D444" s="124"/>
      <c r="E444" s="124"/>
      <c r="F444" s="124"/>
      <c r="G444" s="124"/>
      <c r="H444" s="333"/>
      <c r="I444" s="124"/>
      <c r="J444" s="124"/>
      <c r="K444" s="124"/>
      <c r="L444" s="124"/>
      <c r="M444" s="124"/>
      <c r="N444" s="124"/>
      <c r="O444" s="124"/>
      <c r="P444" s="124"/>
      <c r="Q444" s="124"/>
      <c r="R444" s="124"/>
    </row>
    <row r="445" ht="15.75" customHeight="1">
      <c r="A445" s="327"/>
      <c r="B445" s="4"/>
      <c r="D445" s="124"/>
      <c r="E445" s="124"/>
      <c r="F445" s="124"/>
      <c r="G445" s="124"/>
      <c r="H445" s="333"/>
      <c r="I445" s="124"/>
      <c r="J445" s="124"/>
      <c r="K445" s="124"/>
      <c r="L445" s="124"/>
      <c r="M445" s="124"/>
      <c r="N445" s="124"/>
      <c r="O445" s="124"/>
      <c r="P445" s="124"/>
      <c r="Q445" s="124"/>
      <c r="R445" s="124"/>
    </row>
    <row r="446" ht="15.75" customHeight="1">
      <c r="A446" s="327"/>
      <c r="B446" s="4"/>
      <c r="D446" s="124"/>
      <c r="E446" s="124"/>
      <c r="F446" s="124"/>
      <c r="G446" s="124"/>
      <c r="H446" s="333"/>
      <c r="I446" s="124"/>
      <c r="J446" s="124"/>
      <c r="K446" s="124"/>
      <c r="L446" s="124"/>
      <c r="M446" s="124"/>
      <c r="N446" s="124"/>
      <c r="O446" s="124"/>
      <c r="P446" s="124"/>
      <c r="Q446" s="124"/>
      <c r="R446" s="124"/>
    </row>
    <row r="447" ht="15.75" customHeight="1">
      <c r="A447" s="327"/>
      <c r="B447" s="4"/>
      <c r="D447" s="124"/>
      <c r="E447" s="124"/>
      <c r="F447" s="124"/>
      <c r="G447" s="124"/>
      <c r="H447" s="333"/>
      <c r="I447" s="124"/>
      <c r="J447" s="124"/>
      <c r="K447" s="124"/>
      <c r="L447" s="124"/>
      <c r="M447" s="124"/>
      <c r="N447" s="124"/>
      <c r="O447" s="124"/>
      <c r="P447" s="124"/>
      <c r="Q447" s="124"/>
      <c r="R447" s="124"/>
    </row>
    <row r="448" ht="15.75" customHeight="1">
      <c r="A448" s="327"/>
      <c r="B448" s="4"/>
      <c r="D448" s="124"/>
      <c r="E448" s="124"/>
      <c r="F448" s="124"/>
      <c r="G448" s="124"/>
      <c r="H448" s="333"/>
      <c r="I448" s="124"/>
      <c r="J448" s="124"/>
      <c r="K448" s="124"/>
      <c r="L448" s="124"/>
      <c r="M448" s="124"/>
      <c r="N448" s="124"/>
      <c r="O448" s="124"/>
      <c r="P448" s="124"/>
      <c r="Q448" s="124"/>
      <c r="R448" s="124"/>
    </row>
    <row r="449" ht="15.75" customHeight="1">
      <c r="A449" s="327"/>
      <c r="B449" s="4"/>
      <c r="D449" s="124"/>
      <c r="E449" s="124"/>
      <c r="F449" s="124"/>
      <c r="G449" s="124"/>
      <c r="H449" s="333"/>
      <c r="I449" s="124"/>
      <c r="J449" s="124"/>
      <c r="K449" s="124"/>
      <c r="L449" s="124"/>
      <c r="M449" s="124"/>
      <c r="N449" s="124"/>
      <c r="O449" s="124"/>
      <c r="P449" s="124"/>
      <c r="Q449" s="124"/>
      <c r="R449" s="124"/>
    </row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C78:D78"/>
    <mergeCell ref="E78:F78"/>
    <mergeCell ref="G78:J78"/>
    <mergeCell ref="K78:L78"/>
    <mergeCell ref="M78:N78"/>
    <mergeCell ref="O78:P78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6.5"/>
    <col customWidth="1" min="2" max="2" width="37.63"/>
    <col customWidth="1" min="3" max="7" width="13.75"/>
    <col customWidth="1" min="8" max="8" width="9.75"/>
    <col customWidth="1" min="9" max="9" width="10.88"/>
    <col customWidth="1" min="10" max="12" width="9.75"/>
    <col customWidth="1" min="13" max="13" width="11.63"/>
    <col customWidth="1" min="14" max="15" width="10.13"/>
    <col customWidth="1" min="16" max="17" width="10.88"/>
    <col customWidth="1" min="18" max="18" width="10.63"/>
    <col customWidth="1" min="19" max="19" width="12.0"/>
  </cols>
  <sheetData>
    <row r="1" ht="15.75" customHeight="1">
      <c r="A1" s="274" t="s">
        <v>0</v>
      </c>
      <c r="B1" s="275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7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ht="15.75" customHeight="1">
      <c r="C2" s="277"/>
      <c r="D2" s="277"/>
      <c r="E2" s="277"/>
      <c r="F2" s="277"/>
      <c r="G2" s="277"/>
    </row>
    <row r="3" ht="15.75" customHeight="1">
      <c r="B3" s="187" t="s">
        <v>473</v>
      </c>
      <c r="R3" s="278"/>
      <c r="AC3" s="329" t="s">
        <v>480</v>
      </c>
    </row>
    <row r="4" ht="50.25" customHeight="1">
      <c r="A4" s="3"/>
      <c r="B4" s="334" t="s">
        <v>3</v>
      </c>
      <c r="C4" s="335" t="s">
        <v>201</v>
      </c>
      <c r="D4" s="335" t="s">
        <v>489</v>
      </c>
      <c r="E4" s="336" t="s">
        <v>5</v>
      </c>
      <c r="F4" s="335" t="s">
        <v>220</v>
      </c>
      <c r="G4" s="337" t="s">
        <v>490</v>
      </c>
      <c r="H4" s="338" t="s">
        <v>221</v>
      </c>
      <c r="I4" s="337" t="s">
        <v>491</v>
      </c>
      <c r="J4" s="338" t="s">
        <v>223</v>
      </c>
      <c r="K4" s="337" t="s">
        <v>492</v>
      </c>
      <c r="L4" s="338" t="s">
        <v>224</v>
      </c>
      <c r="M4" s="338" t="s">
        <v>222</v>
      </c>
      <c r="N4" s="338" t="s">
        <v>225</v>
      </c>
      <c r="O4" s="338" t="s">
        <v>226</v>
      </c>
      <c r="P4" s="339" t="s">
        <v>493</v>
      </c>
      <c r="Q4" s="337" t="s">
        <v>494</v>
      </c>
      <c r="R4" s="338" t="s">
        <v>228</v>
      </c>
      <c r="S4" s="337" t="s">
        <v>495</v>
      </c>
      <c r="T4" s="3"/>
      <c r="Y4" s="3"/>
      <c r="Z4" s="3"/>
      <c r="AA4" s="3"/>
      <c r="AB4" s="3"/>
      <c r="AC4" s="340" t="s">
        <v>481</v>
      </c>
      <c r="AD4" s="3"/>
      <c r="AE4" s="3"/>
      <c r="AF4" s="3"/>
      <c r="AG4" s="3"/>
    </row>
    <row r="5" ht="15.75" customHeight="1">
      <c r="B5" s="283"/>
      <c r="C5" s="284" t="s">
        <v>474</v>
      </c>
      <c r="D5" s="284" t="s">
        <v>147</v>
      </c>
      <c r="E5" s="19" t="s">
        <v>147</v>
      </c>
      <c r="F5" s="284" t="s">
        <v>474</v>
      </c>
      <c r="G5" s="284" t="s">
        <v>147</v>
      </c>
      <c r="H5" s="284" t="s">
        <v>474</v>
      </c>
      <c r="I5" s="284" t="s">
        <v>147</v>
      </c>
      <c r="J5" s="284" t="s">
        <v>474</v>
      </c>
      <c r="K5" s="284" t="s">
        <v>147</v>
      </c>
      <c r="L5" s="284" t="s">
        <v>474</v>
      </c>
      <c r="M5" s="284" t="s">
        <v>474</v>
      </c>
      <c r="N5" s="284" t="s">
        <v>474</v>
      </c>
      <c r="O5" s="284" t="s">
        <v>474</v>
      </c>
      <c r="P5" s="284" t="s">
        <v>474</v>
      </c>
      <c r="Q5" s="284" t="s">
        <v>147</v>
      </c>
      <c r="R5" s="284" t="s">
        <v>474</v>
      </c>
      <c r="S5" s="284" t="s">
        <v>147</v>
      </c>
    </row>
    <row r="6" ht="15.75" customHeight="1">
      <c r="B6" s="143" t="s">
        <v>229</v>
      </c>
      <c r="C6" s="51"/>
      <c r="D6" s="51"/>
      <c r="F6" s="51"/>
      <c r="G6" s="51"/>
      <c r="H6" s="51"/>
      <c r="I6" s="20"/>
      <c r="J6" s="51"/>
      <c r="K6" s="51"/>
      <c r="L6" s="51"/>
      <c r="M6" s="51"/>
      <c r="N6" s="51"/>
      <c r="O6" s="51"/>
      <c r="P6" s="20"/>
      <c r="Q6" s="20"/>
      <c r="R6" s="51"/>
      <c r="S6" s="20"/>
      <c r="U6" s="290" t="s">
        <v>496</v>
      </c>
      <c r="V6" s="291"/>
      <c r="W6" s="292"/>
      <c r="X6" s="293"/>
    </row>
    <row r="7" ht="15.75" customHeight="1">
      <c r="B7" s="144" t="s">
        <v>17</v>
      </c>
      <c r="C7" s="20">
        <v>206900.0</v>
      </c>
      <c r="D7" s="92">
        <f>C7/C12</f>
        <v>0.6498911613</v>
      </c>
      <c r="F7" s="20">
        <v>188925.0</v>
      </c>
      <c r="G7" s="92">
        <f>F7/F12</f>
        <v>0.6455994669</v>
      </c>
      <c r="H7" s="20">
        <v>2813.0</v>
      </c>
      <c r="I7" s="92">
        <f>H7/H12</f>
        <v>0.7848772321</v>
      </c>
      <c r="J7" s="20">
        <v>9537.0</v>
      </c>
      <c r="K7" s="92">
        <f>J7/J12</f>
        <v>0.7337282659</v>
      </c>
      <c r="L7" s="20">
        <v>570.0</v>
      </c>
      <c r="M7" s="20">
        <v>2532.0</v>
      </c>
      <c r="N7" s="20">
        <v>837.0</v>
      </c>
      <c r="O7" s="20">
        <v>627.0</v>
      </c>
      <c r="P7" s="20">
        <f t="shared" ref="P7:P10" si="1">sum(L7:O7)</f>
        <v>4566</v>
      </c>
      <c r="Q7" s="92">
        <f>P7/P12</f>
        <v>0.5832907511</v>
      </c>
      <c r="R7" s="20">
        <v>1059.0</v>
      </c>
      <c r="S7" s="92">
        <f>R7/R12</f>
        <v>0.8047112462</v>
      </c>
      <c r="U7" s="341"/>
      <c r="V7" s="342"/>
      <c r="W7" s="343" t="s">
        <v>386</v>
      </c>
      <c r="X7" s="7"/>
      <c r="AC7" s="187" t="s">
        <v>482</v>
      </c>
    </row>
    <row r="8" ht="15.75" customHeight="1">
      <c r="B8" s="144" t="s">
        <v>18</v>
      </c>
      <c r="C8" s="20">
        <v>109370.0</v>
      </c>
      <c r="D8" s="92">
        <f>C8/C12</f>
        <v>0.3435408232</v>
      </c>
      <c r="F8" s="20">
        <v>102376.0</v>
      </c>
      <c r="G8" s="92">
        <f>F8/F12</f>
        <v>0.3498419533</v>
      </c>
      <c r="H8" s="20">
        <v>1089.0</v>
      </c>
      <c r="I8" s="92">
        <f>H8/H12</f>
        <v>0.3038504464</v>
      </c>
      <c r="J8" s="20">
        <v>2714.0</v>
      </c>
      <c r="K8" s="92">
        <f>J8/J12</f>
        <v>0.2088013541</v>
      </c>
      <c r="L8" s="20">
        <v>117.0</v>
      </c>
      <c r="M8" s="20">
        <v>1473.0</v>
      </c>
      <c r="N8" s="20">
        <v>399.0</v>
      </c>
      <c r="O8" s="20">
        <v>928.0</v>
      </c>
      <c r="P8" s="20">
        <f t="shared" si="1"/>
        <v>2917</v>
      </c>
      <c r="Q8" s="92">
        <f>P8/P12</f>
        <v>0.3726366888</v>
      </c>
      <c r="R8" s="20">
        <v>274.0</v>
      </c>
      <c r="S8" s="92">
        <f>R8/R12</f>
        <v>0.2082066869</v>
      </c>
      <c r="U8" s="299" t="s">
        <v>477</v>
      </c>
      <c r="V8" s="182"/>
      <c r="W8" s="300" t="s">
        <v>478</v>
      </c>
      <c r="X8" s="301" t="s">
        <v>479</v>
      </c>
      <c r="AC8" s="332" t="s">
        <v>483</v>
      </c>
      <c r="AD8" s="332" t="s">
        <v>484</v>
      </c>
      <c r="AE8" s="332" t="s">
        <v>485</v>
      </c>
      <c r="AF8" s="332" t="s">
        <v>486</v>
      </c>
      <c r="AG8" s="332" t="s">
        <v>387</v>
      </c>
    </row>
    <row r="9" ht="15.75" customHeight="1">
      <c r="B9" s="144" t="s">
        <v>19</v>
      </c>
      <c r="C9" s="20">
        <v>182047.0</v>
      </c>
      <c r="D9" s="92">
        <f>C9/C12</f>
        <v>0.5718256947</v>
      </c>
      <c r="F9" s="20">
        <v>165771.0</v>
      </c>
      <c r="G9" s="92">
        <f>F9/F12</f>
        <v>0.5664770106</v>
      </c>
      <c r="H9" s="20">
        <v>2016.0</v>
      </c>
      <c r="I9" s="92">
        <f>H9/H12</f>
        <v>0.5625</v>
      </c>
      <c r="J9" s="20">
        <v>9204.0</v>
      </c>
      <c r="K9" s="92">
        <f>J9/J12</f>
        <v>0.7081089398</v>
      </c>
      <c r="L9" s="20">
        <v>643.0</v>
      </c>
      <c r="M9" s="20">
        <v>2901.0</v>
      </c>
      <c r="N9" s="20">
        <v>693.0</v>
      </c>
      <c r="O9" s="20">
        <v>5.0</v>
      </c>
      <c r="P9" s="20">
        <f t="shared" si="1"/>
        <v>4242</v>
      </c>
      <c r="Q9" s="92">
        <f>P9/P12</f>
        <v>0.5419008687</v>
      </c>
      <c r="R9" s="20">
        <v>814.0</v>
      </c>
      <c r="S9" s="92">
        <f>R9/R12</f>
        <v>0.6185410334</v>
      </c>
      <c r="U9" s="305"/>
      <c r="V9" s="306" t="s">
        <v>154</v>
      </c>
      <c r="W9" s="307">
        <v>0.0</v>
      </c>
      <c r="X9" s="308">
        <v>0.0</v>
      </c>
    </row>
    <row r="10" ht="15.75" customHeight="1">
      <c r="B10" s="144" t="s">
        <v>20</v>
      </c>
      <c r="C10" s="20">
        <v>26944.0</v>
      </c>
      <c r="D10" s="92">
        <f>C10/C12</f>
        <v>0.08463348212</v>
      </c>
      <c r="F10" s="20">
        <v>24488.0</v>
      </c>
      <c r="G10" s="92">
        <f>F10/F12</f>
        <v>0.0836810361</v>
      </c>
      <c r="H10" s="20">
        <v>479.0</v>
      </c>
      <c r="I10" s="92">
        <f>H10/H12</f>
        <v>0.1336495536</v>
      </c>
      <c r="J10" s="20">
        <v>1080.0</v>
      </c>
      <c r="K10" s="92">
        <f>J10/J12</f>
        <v>0.08308970611</v>
      </c>
      <c r="L10" s="20">
        <v>125.0</v>
      </c>
      <c r="M10" s="20">
        <v>360.0</v>
      </c>
      <c r="N10" s="20">
        <v>184.0</v>
      </c>
      <c r="O10" s="20">
        <v>0.0</v>
      </c>
      <c r="P10" s="20">
        <f t="shared" si="1"/>
        <v>669</v>
      </c>
      <c r="Q10" s="92">
        <f>P10/P12</f>
        <v>0.08546244251</v>
      </c>
      <c r="R10" s="20">
        <v>228.0</v>
      </c>
      <c r="S10" s="92">
        <f>R10/R12</f>
        <v>0.1732522796</v>
      </c>
      <c r="U10" s="305"/>
      <c r="V10" s="306" t="s">
        <v>155</v>
      </c>
      <c r="W10" s="307">
        <v>0.0</v>
      </c>
      <c r="X10" s="308">
        <v>0.0</v>
      </c>
    </row>
    <row r="11" ht="15.75" customHeight="1">
      <c r="A11" s="3"/>
      <c r="B11" s="344"/>
      <c r="C11" s="336"/>
      <c r="D11" s="336"/>
      <c r="E11" s="336"/>
      <c r="F11" s="336"/>
      <c r="G11" s="336" t="s">
        <v>497</v>
      </c>
      <c r="H11" s="336"/>
      <c r="I11" s="336" t="s">
        <v>498</v>
      </c>
      <c r="J11" s="336"/>
      <c r="K11" s="345"/>
      <c r="L11" s="336"/>
      <c r="M11" s="336"/>
      <c r="N11" s="336"/>
      <c r="O11" s="336"/>
      <c r="P11" s="336"/>
      <c r="Q11" s="336" t="s">
        <v>499</v>
      </c>
      <c r="R11" s="336"/>
      <c r="S11" s="336" t="s">
        <v>500</v>
      </c>
      <c r="T11" s="3"/>
      <c r="U11" s="305"/>
      <c r="V11" s="306" t="s">
        <v>156</v>
      </c>
      <c r="W11" s="307">
        <v>0.0</v>
      </c>
      <c r="X11" s="308">
        <v>0.0</v>
      </c>
      <c r="Y11" s="3"/>
      <c r="Z11" s="3"/>
      <c r="AA11" s="3"/>
      <c r="AB11" s="3"/>
      <c r="AC11" s="3"/>
      <c r="AD11" s="3"/>
      <c r="AE11" s="3"/>
      <c r="AF11" s="3"/>
      <c r="AG11" s="3"/>
    </row>
    <row r="12" ht="15.75" customHeight="1">
      <c r="B12" s="144" t="s">
        <v>59</v>
      </c>
      <c r="C12" s="20">
        <v>318361.0</v>
      </c>
      <c r="D12" s="20"/>
      <c r="E12" s="20"/>
      <c r="F12" s="20">
        <v>292635.0</v>
      </c>
      <c r="G12" s="92">
        <f>F12/C12</f>
        <v>0.9191923634</v>
      </c>
      <c r="H12" s="20">
        <v>3584.0</v>
      </c>
      <c r="I12" s="108">
        <f>H12/C12</f>
        <v>0.01125766033</v>
      </c>
      <c r="J12" s="20">
        <v>12998.0</v>
      </c>
      <c r="K12" s="92">
        <f>J12/C12</f>
        <v>0.04082786522</v>
      </c>
      <c r="L12" s="20">
        <v>885.0</v>
      </c>
      <c r="M12" s="20">
        <v>4734.0</v>
      </c>
      <c r="N12" s="20">
        <v>1276.0</v>
      </c>
      <c r="O12" s="20">
        <v>933.0</v>
      </c>
      <c r="P12" s="20">
        <f t="shared" ref="P12:P17" si="2">sum(L12:O12)</f>
        <v>7828</v>
      </c>
      <c r="Q12" s="92">
        <f>P12/C12</f>
        <v>0.02458843891</v>
      </c>
      <c r="R12" s="20">
        <v>1316.0</v>
      </c>
      <c r="S12" s="108">
        <f>R12/C12</f>
        <v>0.004133672152</v>
      </c>
      <c r="U12" s="305"/>
      <c r="V12" s="306" t="s">
        <v>157</v>
      </c>
      <c r="W12" s="307">
        <v>0.0</v>
      </c>
      <c r="X12" s="308">
        <v>0.0</v>
      </c>
    </row>
    <row r="13" ht="15.75" customHeight="1">
      <c r="B13" s="143" t="s">
        <v>94</v>
      </c>
      <c r="C13" s="57"/>
      <c r="D13" s="336"/>
      <c r="E13" s="336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29">
        <f t="shared" si="2"/>
        <v>0</v>
      </c>
      <c r="Q13" s="29"/>
      <c r="R13" s="57"/>
      <c r="S13" s="20"/>
      <c r="U13" s="305"/>
      <c r="V13" s="306" t="s">
        <v>158</v>
      </c>
      <c r="W13" s="307">
        <v>0.0</v>
      </c>
      <c r="X13" s="308">
        <v>0.0</v>
      </c>
    </row>
    <row r="14" ht="15.75" customHeight="1">
      <c r="B14" s="144" t="s">
        <v>17</v>
      </c>
      <c r="C14" s="20">
        <v>62376.0</v>
      </c>
      <c r="D14" s="92">
        <f>C14/C19</f>
        <v>0.6089206049</v>
      </c>
      <c r="E14" s="92">
        <f t="shared" ref="E14:E17" si="3">C14/C7</f>
        <v>0.3014789754</v>
      </c>
      <c r="F14" s="20">
        <v>53701.0</v>
      </c>
      <c r="G14" s="92">
        <f t="shared" ref="G14:G17" si="4">F14/F7</f>
        <v>0.2842450708</v>
      </c>
      <c r="H14" s="20">
        <v>1067.0</v>
      </c>
      <c r="I14" s="92">
        <f t="shared" ref="I14:I17" si="5">H14/H7</f>
        <v>0.3793103448</v>
      </c>
      <c r="J14" s="20">
        <v>5343.0</v>
      </c>
      <c r="K14" s="92">
        <f t="shared" ref="K14:K17" si="6">J14/J7</f>
        <v>0.5602390689</v>
      </c>
      <c r="L14" s="20">
        <v>192.0</v>
      </c>
      <c r="M14" s="20">
        <v>1281.0</v>
      </c>
      <c r="N14" s="20">
        <v>201.0</v>
      </c>
      <c r="O14" s="20">
        <v>368.0</v>
      </c>
      <c r="P14" s="20">
        <f t="shared" si="2"/>
        <v>2042</v>
      </c>
      <c r="Q14" s="92">
        <f t="shared" ref="Q14:Q17" si="7">P14/P7</f>
        <v>0.4472185721</v>
      </c>
      <c r="R14" s="20">
        <v>223.0</v>
      </c>
      <c r="S14" s="92">
        <f t="shared" ref="S14:S17" si="8">R14/R7</f>
        <v>0.2105760151</v>
      </c>
      <c r="U14" s="305"/>
      <c r="V14" s="306" t="s">
        <v>159</v>
      </c>
      <c r="W14" s="307">
        <v>0.0</v>
      </c>
      <c r="X14" s="308">
        <v>0.0</v>
      </c>
    </row>
    <row r="15" ht="15.75" customHeight="1">
      <c r="B15" s="144" t="s">
        <v>18</v>
      </c>
      <c r="C15" s="20">
        <v>50035.0</v>
      </c>
      <c r="D15" s="92">
        <f>C15/C19</f>
        <v>0.4884465574</v>
      </c>
      <c r="E15" s="92">
        <f t="shared" si="3"/>
        <v>0.4574837707</v>
      </c>
      <c r="F15" s="20">
        <v>45319.0</v>
      </c>
      <c r="G15" s="92">
        <f t="shared" si="4"/>
        <v>0.4426721107</v>
      </c>
      <c r="H15" s="20">
        <v>623.0</v>
      </c>
      <c r="I15" s="92">
        <f t="shared" si="5"/>
        <v>0.5720844812</v>
      </c>
      <c r="J15" s="20">
        <v>2115.0</v>
      </c>
      <c r="K15" s="92">
        <f t="shared" si="6"/>
        <v>0.7792925571</v>
      </c>
      <c r="L15" s="20">
        <v>54.0</v>
      </c>
      <c r="M15" s="20">
        <v>1073.0</v>
      </c>
      <c r="N15" s="20">
        <v>186.0</v>
      </c>
      <c r="O15" s="20">
        <v>545.0</v>
      </c>
      <c r="P15" s="20">
        <f t="shared" si="2"/>
        <v>1858</v>
      </c>
      <c r="Q15" s="92">
        <f t="shared" si="7"/>
        <v>0.6369557765</v>
      </c>
      <c r="R15" s="20">
        <v>120.0</v>
      </c>
      <c r="S15" s="92">
        <f t="shared" si="8"/>
        <v>0.4379562044</v>
      </c>
      <c r="U15" s="305"/>
      <c r="V15" s="306" t="s">
        <v>160</v>
      </c>
      <c r="W15" s="307">
        <v>0.0</v>
      </c>
      <c r="X15" s="308">
        <v>0.3</v>
      </c>
    </row>
    <row r="16" ht="15.75" customHeight="1">
      <c r="B16" s="144" t="s">
        <v>19</v>
      </c>
      <c r="C16" s="20">
        <v>49836.0</v>
      </c>
      <c r="D16" s="92">
        <f>C16/C19</f>
        <v>0.4865039</v>
      </c>
      <c r="E16" s="92">
        <f t="shared" si="3"/>
        <v>0.2737534812</v>
      </c>
      <c r="F16" s="20">
        <v>41952.0</v>
      </c>
      <c r="G16" s="92">
        <f t="shared" si="4"/>
        <v>0.253072009</v>
      </c>
      <c r="H16" s="20">
        <v>708.0</v>
      </c>
      <c r="I16" s="92">
        <f t="shared" si="5"/>
        <v>0.3511904762</v>
      </c>
      <c r="J16" s="20">
        <v>5330.0</v>
      </c>
      <c r="K16" s="92">
        <f t="shared" si="6"/>
        <v>0.5790960452</v>
      </c>
      <c r="L16" s="20">
        <v>222.0</v>
      </c>
      <c r="M16" s="20">
        <v>1314.0</v>
      </c>
      <c r="N16" s="20">
        <v>141.0</v>
      </c>
      <c r="O16" s="20">
        <v>0.0</v>
      </c>
      <c r="P16" s="20">
        <f t="shared" si="2"/>
        <v>1677</v>
      </c>
      <c r="Q16" s="92">
        <f t="shared" si="7"/>
        <v>0.3953323904</v>
      </c>
      <c r="R16" s="20">
        <v>169.0</v>
      </c>
      <c r="S16" s="92">
        <f t="shared" si="8"/>
        <v>0.2076167076</v>
      </c>
      <c r="U16" s="305"/>
      <c r="V16" s="306" t="s">
        <v>161</v>
      </c>
      <c r="W16" s="307">
        <v>0.0</v>
      </c>
      <c r="X16" s="308">
        <v>1.8</v>
      </c>
    </row>
    <row r="17" ht="15.75" customHeight="1">
      <c r="B17" s="144" t="s">
        <v>20</v>
      </c>
      <c r="C17" s="20">
        <v>2566.0</v>
      </c>
      <c r="D17" s="92">
        <f>C17/C19</f>
        <v>0.02504954265</v>
      </c>
      <c r="E17" s="92">
        <f t="shared" si="3"/>
        <v>0.09523456057</v>
      </c>
      <c r="F17" s="20">
        <v>2061.0</v>
      </c>
      <c r="G17" s="92">
        <f t="shared" si="4"/>
        <v>0.084163672</v>
      </c>
      <c r="H17" s="20">
        <v>80.0</v>
      </c>
      <c r="I17" s="92">
        <f t="shared" si="5"/>
        <v>0.1670146138</v>
      </c>
      <c r="J17" s="20">
        <v>285.0</v>
      </c>
      <c r="K17" s="92">
        <f t="shared" si="6"/>
        <v>0.2638888889</v>
      </c>
      <c r="L17" s="20">
        <v>15.0</v>
      </c>
      <c r="M17" s="20">
        <v>82.0</v>
      </c>
      <c r="N17" s="20">
        <v>21.0</v>
      </c>
      <c r="O17" s="20">
        <v>0.0</v>
      </c>
      <c r="P17" s="20">
        <f t="shared" si="2"/>
        <v>118</v>
      </c>
      <c r="Q17" s="92">
        <f t="shared" si="7"/>
        <v>0.1763826607</v>
      </c>
      <c r="R17" s="20">
        <v>22.0</v>
      </c>
      <c r="S17" s="92">
        <f t="shared" si="8"/>
        <v>0.09649122807</v>
      </c>
      <c r="U17" s="305"/>
      <c r="V17" s="306" t="s">
        <v>162</v>
      </c>
      <c r="W17" s="307">
        <v>0.0</v>
      </c>
      <c r="X17" s="308">
        <v>5.6</v>
      </c>
    </row>
    <row r="18" ht="15.75" customHeight="1">
      <c r="B18" s="144"/>
      <c r="C18" s="20"/>
      <c r="D18" s="92"/>
      <c r="E18" s="92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U18" s="305"/>
      <c r="V18" s="306" t="s">
        <v>163</v>
      </c>
      <c r="W18" s="307">
        <v>0.0</v>
      </c>
      <c r="X18" s="308">
        <v>11.7</v>
      </c>
    </row>
    <row r="19" ht="15.75" customHeight="1">
      <c r="B19" s="144" t="s">
        <v>59</v>
      </c>
      <c r="C19" s="20">
        <v>102437.0</v>
      </c>
      <c r="D19" s="92"/>
      <c r="E19" s="92">
        <f>C19/C12</f>
        <v>0.3217636582</v>
      </c>
      <c r="F19" s="20">
        <v>89332.0</v>
      </c>
      <c r="G19" s="92">
        <f>F19/F12</f>
        <v>0.3052676542</v>
      </c>
      <c r="H19" s="20">
        <v>1411.0</v>
      </c>
      <c r="I19" s="92">
        <f>H19/H12</f>
        <v>0.3936941964</v>
      </c>
      <c r="J19" s="20">
        <v>7730.0</v>
      </c>
      <c r="K19" s="92">
        <f>J19/J12</f>
        <v>0.594706878</v>
      </c>
      <c r="L19" s="20">
        <v>291.0</v>
      </c>
      <c r="M19" s="20">
        <v>2469.0</v>
      </c>
      <c r="N19" s="20">
        <v>348.0</v>
      </c>
      <c r="O19" s="20">
        <v>545.0</v>
      </c>
      <c r="P19" s="20">
        <f>sum(L19:O19)</f>
        <v>3653</v>
      </c>
      <c r="Q19" s="92">
        <f>P19/P12</f>
        <v>0.4666581502</v>
      </c>
      <c r="R19" s="20">
        <v>311.0</v>
      </c>
      <c r="S19" s="92">
        <f>R19/R12</f>
        <v>0.2363221884</v>
      </c>
      <c r="U19" s="305"/>
      <c r="V19" s="306" t="s">
        <v>164</v>
      </c>
      <c r="W19" s="307">
        <v>0.0</v>
      </c>
      <c r="X19" s="308">
        <v>17.3</v>
      </c>
    </row>
    <row r="20" ht="15.75" customHeight="1">
      <c r="B20" s="346" t="s">
        <v>501</v>
      </c>
      <c r="C20" s="20"/>
      <c r="D20" s="20"/>
      <c r="E20" s="20"/>
      <c r="F20" s="20"/>
      <c r="G20" s="92">
        <f>F19/C19</f>
        <v>0.8720677099</v>
      </c>
      <c r="H20" s="92"/>
      <c r="I20" s="108">
        <f>H19/C19</f>
        <v>0.01377431983</v>
      </c>
      <c r="J20" s="92"/>
      <c r="K20" s="92">
        <f>J19/C19</f>
        <v>0.07546101506</v>
      </c>
      <c r="L20" s="92"/>
      <c r="M20" s="92"/>
      <c r="N20" s="92"/>
      <c r="O20" s="92"/>
      <c r="P20" s="92"/>
      <c r="Q20" s="92">
        <f>P19/C19</f>
        <v>0.03566094282</v>
      </c>
      <c r="R20" s="92"/>
      <c r="S20" s="108">
        <f>R19/C19</f>
        <v>0.003036012378</v>
      </c>
      <c r="U20" s="305"/>
      <c r="V20" s="306" t="s">
        <v>165</v>
      </c>
      <c r="W20" s="307">
        <v>0.0</v>
      </c>
      <c r="X20" s="308">
        <v>20.0</v>
      </c>
    </row>
    <row r="21" ht="15.75" customHeight="1">
      <c r="B21" s="143" t="s">
        <v>475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>
        <f t="shared" ref="P21:P26" si="9">sum(L21:O21)</f>
        <v>0</v>
      </c>
      <c r="Q21" s="57"/>
      <c r="R21" s="57"/>
      <c r="S21" s="57"/>
      <c r="U21" s="305"/>
      <c r="V21" s="306" t="s">
        <v>166</v>
      </c>
      <c r="W21" s="307">
        <v>15.1</v>
      </c>
      <c r="X21" s="308">
        <v>14.7</v>
      </c>
    </row>
    <row r="22" ht="15.75" customHeight="1">
      <c r="B22" s="144" t="s">
        <v>17</v>
      </c>
      <c r="C22" s="20">
        <v>149200.0</v>
      </c>
      <c r="D22" s="20"/>
      <c r="E22" s="20"/>
      <c r="F22" s="20">
        <v>139467.0</v>
      </c>
      <c r="G22" s="20"/>
      <c r="H22" s="20">
        <v>1814.0</v>
      </c>
      <c r="I22" s="20"/>
      <c r="J22" s="20">
        <v>4433.0</v>
      </c>
      <c r="K22" s="20"/>
      <c r="L22" s="20">
        <v>387.0</v>
      </c>
      <c r="M22" s="20">
        <v>1319.0</v>
      </c>
      <c r="N22" s="20">
        <v>650.0</v>
      </c>
      <c r="O22" s="20">
        <v>274.0</v>
      </c>
      <c r="P22" s="20">
        <f t="shared" si="9"/>
        <v>2630</v>
      </c>
      <c r="Q22" s="20"/>
      <c r="R22" s="20">
        <v>856.0</v>
      </c>
      <c r="S22" s="20"/>
      <c r="U22" s="305"/>
      <c r="V22" s="306" t="s">
        <v>167</v>
      </c>
      <c r="W22" s="307">
        <v>11.6</v>
      </c>
      <c r="X22" s="308">
        <v>12.6</v>
      </c>
    </row>
    <row r="23" ht="15.75" customHeight="1">
      <c r="B23" s="144" t="s">
        <v>18</v>
      </c>
      <c r="C23" s="20">
        <v>62596.0</v>
      </c>
      <c r="D23" s="20"/>
      <c r="E23" s="20"/>
      <c r="F23" s="20">
        <v>60145.0</v>
      </c>
      <c r="G23" s="20"/>
      <c r="H23" s="20">
        <v>496.0</v>
      </c>
      <c r="I23" s="20"/>
      <c r="J23" s="20">
        <v>652.0</v>
      </c>
      <c r="K23" s="20"/>
      <c r="L23" s="20">
        <v>66.0</v>
      </c>
      <c r="M23" s="20">
        <v>441.0</v>
      </c>
      <c r="N23" s="20">
        <v>222.0</v>
      </c>
      <c r="O23" s="20">
        <v>410.0</v>
      </c>
      <c r="P23" s="20">
        <f t="shared" si="9"/>
        <v>1139</v>
      </c>
      <c r="Q23" s="20"/>
      <c r="R23" s="20">
        <v>164.0</v>
      </c>
      <c r="S23" s="20"/>
      <c r="U23" s="305"/>
      <c r="V23" s="306" t="s">
        <v>168</v>
      </c>
      <c r="W23" s="307">
        <v>8.7</v>
      </c>
      <c r="X23" s="308">
        <v>10.9</v>
      </c>
    </row>
    <row r="24" ht="15.75" customHeight="1">
      <c r="B24" s="144" t="s">
        <v>19</v>
      </c>
      <c r="C24" s="20">
        <v>135971.0</v>
      </c>
      <c r="D24" s="20"/>
      <c r="E24" s="20"/>
      <c r="F24" s="20">
        <v>127167.0</v>
      </c>
      <c r="G24" s="20"/>
      <c r="H24" s="20">
        <v>1364.0</v>
      </c>
      <c r="I24" s="20"/>
      <c r="J24" s="20">
        <v>4115.0</v>
      </c>
      <c r="K24" s="20"/>
      <c r="L24" s="20">
        <v>433.0</v>
      </c>
      <c r="M24" s="20">
        <v>1666.0</v>
      </c>
      <c r="N24" s="20">
        <v>564.0</v>
      </c>
      <c r="O24" s="20">
        <v>5.0</v>
      </c>
      <c r="P24" s="20">
        <f t="shared" si="9"/>
        <v>2668</v>
      </c>
      <c r="Q24" s="20"/>
      <c r="R24" s="20">
        <v>657.0</v>
      </c>
      <c r="S24" s="20"/>
      <c r="U24" s="305"/>
      <c r="V24" s="306" t="s">
        <v>169</v>
      </c>
      <c r="W24" s="307">
        <v>22.4</v>
      </c>
      <c r="X24" s="308">
        <v>2.9</v>
      </c>
    </row>
    <row r="25" ht="15.75" customHeight="1">
      <c r="B25" s="144" t="s">
        <v>20</v>
      </c>
      <c r="C25" s="20">
        <v>24674.0</v>
      </c>
      <c r="D25" s="20"/>
      <c r="E25" s="20"/>
      <c r="F25" s="20">
        <v>22683.0</v>
      </c>
      <c r="G25" s="20"/>
      <c r="H25" s="20">
        <v>407.0</v>
      </c>
      <c r="I25" s="20"/>
      <c r="J25" s="20">
        <v>815.0</v>
      </c>
      <c r="K25" s="20"/>
      <c r="L25" s="20">
        <v>111.0</v>
      </c>
      <c r="M25" s="20">
        <v>283.0</v>
      </c>
      <c r="N25" s="20">
        <v>163.0</v>
      </c>
      <c r="O25" s="20">
        <v>0.0</v>
      </c>
      <c r="P25" s="20">
        <f t="shared" si="9"/>
        <v>557</v>
      </c>
      <c r="Q25" s="20"/>
      <c r="R25" s="20">
        <v>212.0</v>
      </c>
      <c r="S25" s="20"/>
      <c r="U25" s="305"/>
      <c r="V25" s="306" t="s">
        <v>170</v>
      </c>
      <c r="W25" s="307">
        <v>16.0</v>
      </c>
      <c r="X25" s="308">
        <v>1.1</v>
      </c>
    </row>
    <row r="26" ht="15.75" customHeight="1">
      <c r="B26" s="144" t="s">
        <v>59</v>
      </c>
      <c r="C26" s="20">
        <v>223241.0</v>
      </c>
      <c r="D26" s="20"/>
      <c r="E26" s="20"/>
      <c r="F26" s="20">
        <v>209995.0</v>
      </c>
      <c r="G26" s="20"/>
      <c r="H26" s="20">
        <v>2267.0</v>
      </c>
      <c r="I26" s="20"/>
      <c r="J26" s="20">
        <v>5582.0</v>
      </c>
      <c r="K26" s="20"/>
      <c r="L26" s="20">
        <v>610.0</v>
      </c>
      <c r="M26" s="20">
        <v>2390.0</v>
      </c>
      <c r="N26" s="20">
        <v>949.0</v>
      </c>
      <c r="O26" s="20">
        <v>415.0</v>
      </c>
      <c r="P26" s="20">
        <f t="shared" si="9"/>
        <v>4364</v>
      </c>
      <c r="Q26" s="20"/>
      <c r="R26" s="20">
        <v>1033.0</v>
      </c>
      <c r="S26" s="20"/>
      <c r="U26" s="305"/>
      <c r="V26" s="306" t="s">
        <v>171</v>
      </c>
      <c r="W26" s="307">
        <v>10.5</v>
      </c>
      <c r="X26" s="308">
        <v>0.8</v>
      </c>
    </row>
    <row r="27" ht="15.75" customHeight="1">
      <c r="B27" s="143" t="s">
        <v>239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29"/>
      <c r="Q27" s="29"/>
      <c r="R27" s="57"/>
      <c r="S27" s="57"/>
      <c r="U27" s="305"/>
      <c r="V27" s="306" t="s">
        <v>172</v>
      </c>
      <c r="W27" s="307">
        <v>7.6</v>
      </c>
      <c r="X27" s="308">
        <v>0.1</v>
      </c>
    </row>
    <row r="28" ht="15.75" customHeight="1">
      <c r="B28" s="143" t="s">
        <v>240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29"/>
      <c r="Q28" s="29"/>
      <c r="R28" s="57"/>
      <c r="S28" s="57"/>
      <c r="U28" s="305"/>
      <c r="V28" s="306" t="s">
        <v>173</v>
      </c>
      <c r="W28" s="307">
        <v>4.4</v>
      </c>
      <c r="X28" s="308">
        <v>0.0</v>
      </c>
    </row>
    <row r="29" ht="15.75" customHeight="1">
      <c r="B29" s="144" t="s">
        <v>17</v>
      </c>
      <c r="C29" s="285" t="s">
        <v>29</v>
      </c>
      <c r="D29" s="285"/>
      <c r="E29" s="285"/>
      <c r="F29" s="285" t="s">
        <v>30</v>
      </c>
      <c r="G29" s="285"/>
      <c r="H29" s="285" t="s">
        <v>31</v>
      </c>
      <c r="I29" s="20"/>
      <c r="J29" s="285" t="s">
        <v>32</v>
      </c>
      <c r="K29" s="285"/>
      <c r="L29" s="285" t="s">
        <v>34</v>
      </c>
      <c r="M29" s="285" t="s">
        <v>33</v>
      </c>
      <c r="N29" s="285" t="s">
        <v>35</v>
      </c>
      <c r="O29" s="285" t="s">
        <v>36</v>
      </c>
      <c r="P29" s="20"/>
      <c r="Q29" s="20"/>
      <c r="R29" s="285" t="s">
        <v>31</v>
      </c>
      <c r="S29" s="20"/>
      <c r="U29" s="305"/>
      <c r="V29" s="306" t="s">
        <v>174</v>
      </c>
      <c r="W29" s="307">
        <v>2.2</v>
      </c>
      <c r="X29" s="308">
        <v>0.0</v>
      </c>
    </row>
    <row r="30" ht="15.75" customHeight="1">
      <c r="B30" s="144" t="s">
        <v>18</v>
      </c>
      <c r="C30" s="285" t="s">
        <v>39</v>
      </c>
      <c r="D30" s="285"/>
      <c r="E30" s="285"/>
      <c r="F30" s="285" t="s">
        <v>40</v>
      </c>
      <c r="G30" s="285"/>
      <c r="H30" s="285" t="s">
        <v>36</v>
      </c>
      <c r="I30" s="20"/>
      <c r="J30" s="285" t="s">
        <v>41</v>
      </c>
      <c r="K30" s="285"/>
      <c r="L30" s="285" t="s">
        <v>43</v>
      </c>
      <c r="M30" s="285" t="s">
        <v>42</v>
      </c>
      <c r="N30" s="285" t="s">
        <v>43</v>
      </c>
      <c r="O30" s="285" t="s">
        <v>36</v>
      </c>
      <c r="P30" s="20"/>
      <c r="Q30" s="20"/>
      <c r="R30" s="285" t="s">
        <v>44</v>
      </c>
      <c r="S30" s="20"/>
      <c r="U30" s="305"/>
      <c r="V30" s="306" t="s">
        <v>175</v>
      </c>
      <c r="W30" s="307">
        <v>1.1</v>
      </c>
      <c r="X30" s="308">
        <v>0.0</v>
      </c>
    </row>
    <row r="31" ht="15.75" customHeight="1">
      <c r="B31" s="144" t="s">
        <v>19</v>
      </c>
      <c r="C31" s="285" t="s">
        <v>45</v>
      </c>
      <c r="D31" s="285"/>
      <c r="E31" s="285"/>
      <c r="F31" s="285" t="s">
        <v>45</v>
      </c>
      <c r="G31" s="285"/>
      <c r="H31" s="285" t="s">
        <v>45</v>
      </c>
      <c r="I31" s="20"/>
      <c r="J31" s="285" t="s">
        <v>46</v>
      </c>
      <c r="K31" s="285"/>
      <c r="L31" s="285" t="s">
        <v>48</v>
      </c>
      <c r="M31" s="285" t="s">
        <v>47</v>
      </c>
      <c r="N31" s="285" t="s">
        <v>49</v>
      </c>
      <c r="O31" s="285" t="s">
        <v>50</v>
      </c>
      <c r="P31" s="20"/>
      <c r="Q31" s="20"/>
      <c r="R31" s="285" t="s">
        <v>45</v>
      </c>
      <c r="S31" s="20"/>
      <c r="U31" s="305"/>
      <c r="V31" s="306" t="s">
        <v>176</v>
      </c>
      <c r="W31" s="307">
        <v>0.4</v>
      </c>
      <c r="X31" s="308">
        <v>0.0</v>
      </c>
    </row>
    <row r="32" ht="15.75" customHeight="1">
      <c r="B32" s="144" t="s">
        <v>20</v>
      </c>
      <c r="C32" s="285" t="s">
        <v>51</v>
      </c>
      <c r="D32" s="285"/>
      <c r="E32" s="285"/>
      <c r="F32" s="285" t="s">
        <v>52</v>
      </c>
      <c r="G32" s="285"/>
      <c r="H32" s="285" t="s">
        <v>53</v>
      </c>
      <c r="I32" s="20"/>
      <c r="J32" s="285" t="s">
        <v>54</v>
      </c>
      <c r="K32" s="285"/>
      <c r="L32" s="285" t="s">
        <v>56</v>
      </c>
      <c r="M32" s="285" t="s">
        <v>55</v>
      </c>
      <c r="N32" s="285" t="s">
        <v>57</v>
      </c>
      <c r="O32" s="285" t="s">
        <v>50</v>
      </c>
      <c r="P32" s="20"/>
      <c r="Q32" s="20"/>
      <c r="R32" s="285" t="s">
        <v>58</v>
      </c>
      <c r="S32" s="20"/>
      <c r="U32" s="305"/>
      <c r="V32" s="306" t="s">
        <v>177</v>
      </c>
      <c r="W32" s="307">
        <v>0.1</v>
      </c>
      <c r="X32" s="308">
        <v>0.0</v>
      </c>
    </row>
    <row r="33" ht="15.75" customHeight="1">
      <c r="B33" s="144" t="s">
        <v>59</v>
      </c>
      <c r="C33" s="285" t="s">
        <v>29</v>
      </c>
      <c r="D33" s="285"/>
      <c r="E33" s="285"/>
      <c r="F33" s="285" t="s">
        <v>30</v>
      </c>
      <c r="G33" s="285"/>
      <c r="H33" s="285" t="s">
        <v>60</v>
      </c>
      <c r="I33" s="20"/>
      <c r="J33" s="285" t="s">
        <v>61</v>
      </c>
      <c r="K33" s="285"/>
      <c r="L33" s="285" t="s">
        <v>62</v>
      </c>
      <c r="M33" s="285" t="s">
        <v>31</v>
      </c>
      <c r="N33" s="285" t="s">
        <v>63</v>
      </c>
      <c r="O33" s="285" t="s">
        <v>36</v>
      </c>
      <c r="P33" s="20"/>
      <c r="Q33" s="20"/>
      <c r="R33" s="285" t="s">
        <v>31</v>
      </c>
      <c r="S33" s="20"/>
      <c r="U33" s="305"/>
      <c r="V33" s="306" t="s">
        <v>178</v>
      </c>
      <c r="W33" s="307">
        <v>0.0</v>
      </c>
      <c r="X33" s="308">
        <v>0.0</v>
      </c>
    </row>
    <row r="34" ht="15.75" customHeight="1">
      <c r="B34" s="148" t="s">
        <v>108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57"/>
      <c r="U34" s="305"/>
      <c r="V34" s="306" t="s">
        <v>179</v>
      </c>
      <c r="W34" s="307">
        <v>0.0</v>
      </c>
      <c r="X34" s="308">
        <v>0.0</v>
      </c>
    </row>
    <row r="35" ht="15.75" customHeight="1">
      <c r="B35" s="144" t="s">
        <v>17</v>
      </c>
      <c r="C35" s="285" t="s">
        <v>65</v>
      </c>
      <c r="D35" s="285"/>
      <c r="E35" s="285"/>
      <c r="F35" s="285" t="s">
        <v>65</v>
      </c>
      <c r="G35" s="285"/>
      <c r="H35" s="285" t="s">
        <v>66</v>
      </c>
      <c r="I35" s="20"/>
      <c r="J35" s="285" t="s">
        <v>67</v>
      </c>
      <c r="K35" s="285"/>
      <c r="L35" s="285" t="s">
        <v>69</v>
      </c>
      <c r="M35" s="285" t="s">
        <v>68</v>
      </c>
      <c r="N35" s="285" t="s">
        <v>70</v>
      </c>
      <c r="O35" s="285" t="s">
        <v>71</v>
      </c>
      <c r="P35" s="20"/>
      <c r="Q35" s="20"/>
      <c r="R35" s="285" t="s">
        <v>72</v>
      </c>
      <c r="S35" s="20"/>
      <c r="U35" s="305"/>
      <c r="V35" s="306" t="s">
        <v>180</v>
      </c>
      <c r="W35" s="307">
        <v>0.0</v>
      </c>
      <c r="X35" s="308">
        <v>0.0</v>
      </c>
    </row>
    <row r="36" ht="15.75" customHeight="1">
      <c r="B36" s="144" t="s">
        <v>18</v>
      </c>
      <c r="C36" s="285" t="s">
        <v>73</v>
      </c>
      <c r="D36" s="285"/>
      <c r="E36" s="285"/>
      <c r="F36" s="285" t="s">
        <v>73</v>
      </c>
      <c r="G36" s="285"/>
      <c r="H36" s="285" t="s">
        <v>71</v>
      </c>
      <c r="I36" s="20"/>
      <c r="J36" s="285" t="s">
        <v>74</v>
      </c>
      <c r="K36" s="285"/>
      <c r="L36" s="285" t="s">
        <v>76</v>
      </c>
      <c r="M36" s="285" t="s">
        <v>75</v>
      </c>
      <c r="N36" s="285" t="s">
        <v>77</v>
      </c>
      <c r="O36" s="285" t="s">
        <v>78</v>
      </c>
      <c r="P36" s="20"/>
      <c r="Q36" s="20"/>
      <c r="R36" s="285" t="s">
        <v>78</v>
      </c>
      <c r="S36" s="20"/>
      <c r="U36" s="305"/>
      <c r="V36" s="306" t="s">
        <v>181</v>
      </c>
      <c r="W36" s="307">
        <v>0.0</v>
      </c>
      <c r="X36" s="308">
        <v>0.0</v>
      </c>
    </row>
    <row r="37" ht="15.75" customHeight="1">
      <c r="B37" s="144" t="s">
        <v>19</v>
      </c>
      <c r="C37" s="285" t="s">
        <v>79</v>
      </c>
      <c r="D37" s="285"/>
      <c r="E37" s="285"/>
      <c r="F37" s="285" t="s">
        <v>79</v>
      </c>
      <c r="G37" s="285"/>
      <c r="H37" s="285" t="s">
        <v>80</v>
      </c>
      <c r="I37" s="20"/>
      <c r="J37" s="285" t="s">
        <v>81</v>
      </c>
      <c r="K37" s="285"/>
      <c r="L37" s="285" t="s">
        <v>69</v>
      </c>
      <c r="M37" s="285" t="s">
        <v>80</v>
      </c>
      <c r="N37" s="285" t="s">
        <v>82</v>
      </c>
      <c r="O37" s="285" t="s">
        <v>83</v>
      </c>
      <c r="P37" s="20"/>
      <c r="Q37" s="20"/>
      <c r="R37" s="285" t="s">
        <v>79</v>
      </c>
      <c r="S37" s="20"/>
      <c r="U37" s="305"/>
      <c r="V37" s="306" t="s">
        <v>182</v>
      </c>
      <c r="W37" s="307">
        <v>0.0</v>
      </c>
      <c r="X37" s="308">
        <v>0.0</v>
      </c>
    </row>
    <row r="38" ht="15.75" customHeight="1">
      <c r="B38" s="144" t="s">
        <v>20</v>
      </c>
      <c r="C38" s="285" t="s">
        <v>84</v>
      </c>
      <c r="D38" s="285"/>
      <c r="E38" s="285"/>
      <c r="F38" s="285" t="s">
        <v>84</v>
      </c>
      <c r="G38" s="285"/>
      <c r="H38" s="285" t="s">
        <v>85</v>
      </c>
      <c r="I38" s="20"/>
      <c r="J38" s="285" t="s">
        <v>86</v>
      </c>
      <c r="K38" s="285"/>
      <c r="L38" s="285" t="s">
        <v>88</v>
      </c>
      <c r="M38" s="285" t="s">
        <v>87</v>
      </c>
      <c r="N38" s="285" t="s">
        <v>89</v>
      </c>
      <c r="O38" s="285" t="s">
        <v>50</v>
      </c>
      <c r="P38" s="20"/>
      <c r="Q38" s="20"/>
      <c r="R38" s="285" t="s">
        <v>90</v>
      </c>
      <c r="S38" s="20"/>
      <c r="U38" s="305"/>
      <c r="V38" s="306" t="s">
        <v>183</v>
      </c>
      <c r="W38" s="307">
        <v>0.0</v>
      </c>
      <c r="X38" s="308">
        <v>0.0</v>
      </c>
    </row>
    <row r="39" ht="15.75" customHeight="1">
      <c r="B39" s="144" t="s">
        <v>59</v>
      </c>
      <c r="C39" s="285" t="s">
        <v>70</v>
      </c>
      <c r="D39" s="285"/>
      <c r="E39" s="285"/>
      <c r="F39" s="285" t="s">
        <v>70</v>
      </c>
      <c r="G39" s="285"/>
      <c r="H39" s="285" t="s">
        <v>66</v>
      </c>
      <c r="I39" s="20"/>
      <c r="J39" s="285" t="s">
        <v>67</v>
      </c>
      <c r="K39" s="285"/>
      <c r="L39" s="285" t="s">
        <v>68</v>
      </c>
      <c r="M39" s="285" t="s">
        <v>66</v>
      </c>
      <c r="N39" s="285" t="s">
        <v>70</v>
      </c>
      <c r="O39" s="285" t="s">
        <v>71</v>
      </c>
      <c r="P39" s="20"/>
      <c r="Q39" s="20"/>
      <c r="R39" s="285" t="s">
        <v>72</v>
      </c>
      <c r="S39" s="20"/>
      <c r="U39" s="305"/>
      <c r="V39" s="306" t="s">
        <v>184</v>
      </c>
      <c r="W39" s="307">
        <v>77.97</v>
      </c>
      <c r="X39" s="308">
        <v>58.56</v>
      </c>
    </row>
    <row r="40" ht="15.75" customHeight="1">
      <c r="B40" s="143" t="s">
        <v>317</v>
      </c>
      <c r="C40" s="57"/>
      <c r="D40" s="57"/>
      <c r="E40" s="57"/>
      <c r="F40" s="57"/>
      <c r="G40" s="57"/>
      <c r="H40" s="57"/>
      <c r="I40" s="29"/>
      <c r="J40" s="57"/>
      <c r="K40" s="57"/>
      <c r="L40" s="57"/>
      <c r="M40" s="57"/>
      <c r="N40" s="57"/>
      <c r="O40" s="57"/>
      <c r="P40" s="57"/>
      <c r="Q40" s="57"/>
      <c r="R40" s="57"/>
      <c r="S40" s="57"/>
      <c r="U40" s="305"/>
      <c r="V40" s="306" t="s">
        <v>185</v>
      </c>
      <c r="W40" s="307">
        <v>11.32</v>
      </c>
      <c r="X40" s="308">
        <v>10.09</v>
      </c>
    </row>
    <row r="41" ht="15.75" customHeight="1">
      <c r="B41" s="143" t="s">
        <v>94</v>
      </c>
      <c r="C41" s="57"/>
      <c r="D41" s="57"/>
      <c r="E41" s="57"/>
      <c r="F41" s="57"/>
      <c r="G41" s="57"/>
      <c r="H41" s="57"/>
      <c r="I41" s="29"/>
      <c r="J41" s="57"/>
      <c r="K41" s="57"/>
      <c r="L41" s="57"/>
      <c r="M41" s="57"/>
      <c r="N41" s="57"/>
      <c r="O41" s="57"/>
      <c r="P41" s="57"/>
      <c r="Q41" s="57"/>
      <c r="R41" s="57"/>
      <c r="S41" s="57"/>
      <c r="U41" s="312" t="s">
        <v>186</v>
      </c>
      <c r="V41" s="313"/>
      <c r="W41" s="314"/>
      <c r="X41" s="315"/>
    </row>
    <row r="42" ht="15.75" customHeight="1">
      <c r="B42" s="144" t="s">
        <v>17</v>
      </c>
      <c r="C42" s="287" t="s">
        <v>95</v>
      </c>
      <c r="D42" s="287"/>
      <c r="E42" s="287"/>
      <c r="F42" s="285" t="s">
        <v>95</v>
      </c>
      <c r="G42" s="285"/>
      <c r="H42" s="285" t="s">
        <v>96</v>
      </c>
      <c r="I42" s="20"/>
      <c r="J42" s="285" t="s">
        <v>97</v>
      </c>
      <c r="K42" s="285"/>
      <c r="L42" s="285" t="s">
        <v>98</v>
      </c>
      <c r="M42" s="285" t="s">
        <v>95</v>
      </c>
      <c r="N42" s="285" t="s">
        <v>95</v>
      </c>
      <c r="O42" s="285" t="s">
        <v>99</v>
      </c>
      <c r="P42" s="20"/>
      <c r="Q42" s="20"/>
      <c r="R42" s="285" t="s">
        <v>100</v>
      </c>
      <c r="S42" s="20"/>
      <c r="U42" s="305"/>
      <c r="V42" s="307" t="s">
        <v>154</v>
      </c>
      <c r="W42" s="316">
        <v>0.1</v>
      </c>
      <c r="X42" s="317">
        <v>1.9</v>
      </c>
    </row>
    <row r="43" ht="15.75" customHeight="1">
      <c r="B43" s="144" t="s">
        <v>18</v>
      </c>
      <c r="C43" s="288" t="s">
        <v>99</v>
      </c>
      <c r="D43" s="288"/>
      <c r="E43" s="288"/>
      <c r="F43" s="285" t="s">
        <v>99</v>
      </c>
      <c r="G43" s="285"/>
      <c r="H43" s="285" t="s">
        <v>101</v>
      </c>
      <c r="I43" s="20"/>
      <c r="J43" s="285" t="s">
        <v>95</v>
      </c>
      <c r="K43" s="285"/>
      <c r="L43" s="285" t="s">
        <v>102</v>
      </c>
      <c r="M43" s="285" t="s">
        <v>99</v>
      </c>
      <c r="N43" s="285" t="s">
        <v>99</v>
      </c>
      <c r="O43" s="285" t="s">
        <v>99</v>
      </c>
      <c r="P43" s="20"/>
      <c r="Q43" s="20"/>
      <c r="R43" s="285" t="s">
        <v>99</v>
      </c>
      <c r="S43" s="20"/>
      <c r="U43" s="305"/>
      <c r="V43" s="307" t="s">
        <v>155</v>
      </c>
      <c r="W43" s="316">
        <v>11.2</v>
      </c>
      <c r="X43" s="317">
        <v>42.8</v>
      </c>
    </row>
    <row r="44" ht="15.75" customHeight="1">
      <c r="B44" s="144" t="s">
        <v>19</v>
      </c>
      <c r="C44" s="288" t="s">
        <v>103</v>
      </c>
      <c r="D44" s="288"/>
      <c r="E44" s="288"/>
      <c r="F44" s="285" t="s">
        <v>103</v>
      </c>
      <c r="G44" s="285"/>
      <c r="H44" s="285" t="s">
        <v>95</v>
      </c>
      <c r="I44" s="20"/>
      <c r="J44" s="285" t="s">
        <v>97</v>
      </c>
      <c r="K44" s="285"/>
      <c r="L44" s="285" t="s">
        <v>98</v>
      </c>
      <c r="M44" s="285" t="s">
        <v>104</v>
      </c>
      <c r="N44" s="285" t="s">
        <v>104</v>
      </c>
      <c r="O44" s="285" t="s">
        <v>50</v>
      </c>
      <c r="P44" s="20"/>
      <c r="Q44" s="20"/>
      <c r="R44" s="285" t="s">
        <v>104</v>
      </c>
      <c r="S44" s="20"/>
      <c r="U44" s="305"/>
      <c r="V44" s="307" t="s">
        <v>156</v>
      </c>
      <c r="W44" s="316">
        <v>53.1</v>
      </c>
      <c r="X44" s="317">
        <v>49.8</v>
      </c>
    </row>
    <row r="45" ht="15.75" customHeight="1">
      <c r="B45" s="144" t="s">
        <v>20</v>
      </c>
      <c r="C45" s="288" t="s">
        <v>105</v>
      </c>
      <c r="D45" s="288"/>
      <c r="E45" s="288"/>
      <c r="F45" s="285" t="s">
        <v>105</v>
      </c>
      <c r="G45" s="285"/>
      <c r="H45" s="285" t="s">
        <v>106</v>
      </c>
      <c r="I45" s="20"/>
      <c r="J45" s="285" t="s">
        <v>105</v>
      </c>
      <c r="K45" s="285"/>
      <c r="L45" s="285" t="s">
        <v>107</v>
      </c>
      <c r="M45" s="285" t="s">
        <v>97</v>
      </c>
      <c r="N45" s="285" t="s">
        <v>105</v>
      </c>
      <c r="O45" s="285" t="s">
        <v>50</v>
      </c>
      <c r="P45" s="20"/>
      <c r="Q45" s="20"/>
      <c r="R45" s="285" t="s">
        <v>106</v>
      </c>
      <c r="S45" s="20"/>
      <c r="U45" s="305"/>
      <c r="V45" s="307" t="s">
        <v>157</v>
      </c>
      <c r="W45" s="316">
        <v>32.4</v>
      </c>
      <c r="X45" s="317">
        <v>5.4</v>
      </c>
    </row>
    <row r="46" ht="15.75" customHeight="1">
      <c r="B46" s="144" t="s">
        <v>59</v>
      </c>
      <c r="C46" s="288" t="s">
        <v>95</v>
      </c>
      <c r="D46" s="288"/>
      <c r="E46" s="288"/>
      <c r="F46" s="285" t="s">
        <v>95</v>
      </c>
      <c r="G46" s="285"/>
      <c r="H46" s="285" t="s">
        <v>96</v>
      </c>
      <c r="I46" s="20"/>
      <c r="J46" s="285" t="s">
        <v>97</v>
      </c>
      <c r="K46" s="285"/>
      <c r="L46" s="285" t="s">
        <v>95</v>
      </c>
      <c r="M46" s="285" t="s">
        <v>95</v>
      </c>
      <c r="N46" s="285" t="s">
        <v>96</v>
      </c>
      <c r="O46" s="285" t="s">
        <v>99</v>
      </c>
      <c r="P46" s="20"/>
      <c r="Q46" s="20"/>
      <c r="R46" s="285" t="s">
        <v>100</v>
      </c>
      <c r="S46" s="20"/>
      <c r="U46" s="305"/>
      <c r="V46" s="307" t="s">
        <v>158</v>
      </c>
      <c r="W46" s="316">
        <v>3.2</v>
      </c>
      <c r="X46" s="317">
        <v>0.1</v>
      </c>
    </row>
    <row r="47" ht="15.75" customHeight="1">
      <c r="B47" s="148" t="s">
        <v>108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U47" s="305"/>
      <c r="V47" s="307" t="s">
        <v>159</v>
      </c>
      <c r="W47" s="316">
        <v>0.0</v>
      </c>
      <c r="X47" s="317">
        <v>0.0</v>
      </c>
    </row>
    <row r="48" ht="15.75" customHeight="1">
      <c r="B48" s="144" t="s">
        <v>17</v>
      </c>
      <c r="C48" s="285" t="s">
        <v>109</v>
      </c>
      <c r="D48" s="285"/>
      <c r="E48" s="285"/>
      <c r="F48" s="285" t="s">
        <v>109</v>
      </c>
      <c r="G48" s="285"/>
      <c r="H48" s="285" t="s">
        <v>109</v>
      </c>
      <c r="I48" s="20"/>
      <c r="J48" s="285" t="s">
        <v>101</v>
      </c>
      <c r="K48" s="285"/>
      <c r="L48" s="285" t="s">
        <v>110</v>
      </c>
      <c r="M48" s="285" t="s">
        <v>111</v>
      </c>
      <c r="N48" s="285" t="s">
        <v>109</v>
      </c>
      <c r="O48" s="285" t="s">
        <v>112</v>
      </c>
      <c r="P48" s="20"/>
      <c r="Q48" s="20"/>
      <c r="R48" s="285" t="s">
        <v>109</v>
      </c>
      <c r="S48" s="20"/>
      <c r="U48" s="305"/>
      <c r="V48" s="318" t="s">
        <v>184</v>
      </c>
      <c r="W48" s="314">
        <v>13.37</v>
      </c>
      <c r="X48" s="315">
        <v>9.996</v>
      </c>
    </row>
    <row r="49" ht="15.75" customHeight="1">
      <c r="B49" s="144" t="s">
        <v>18</v>
      </c>
      <c r="C49" s="285" t="s">
        <v>112</v>
      </c>
      <c r="D49" s="285"/>
      <c r="E49" s="285"/>
      <c r="F49" s="285" t="s">
        <v>112</v>
      </c>
      <c r="G49" s="285"/>
      <c r="H49" s="285" t="s">
        <v>112</v>
      </c>
      <c r="I49" s="20"/>
      <c r="J49" s="285" t="s">
        <v>113</v>
      </c>
      <c r="K49" s="285"/>
      <c r="L49" s="285" t="s">
        <v>112</v>
      </c>
      <c r="M49" s="285" t="s">
        <v>113</v>
      </c>
      <c r="N49" s="285" t="s">
        <v>112</v>
      </c>
      <c r="O49" s="285" t="s">
        <v>112</v>
      </c>
      <c r="P49" s="20"/>
      <c r="Q49" s="20"/>
      <c r="R49" s="285" t="s">
        <v>112</v>
      </c>
      <c r="S49" s="20"/>
      <c r="U49" s="305"/>
      <c r="V49" s="318" t="s">
        <v>185</v>
      </c>
      <c r="W49" s="314">
        <v>3.22</v>
      </c>
      <c r="X49" s="315">
        <v>2.76</v>
      </c>
    </row>
    <row r="50" ht="15.75" customHeight="1">
      <c r="B50" s="144" t="s">
        <v>19</v>
      </c>
      <c r="C50" s="285" t="s">
        <v>111</v>
      </c>
      <c r="D50" s="285"/>
      <c r="E50" s="285"/>
      <c r="F50" s="285" t="s">
        <v>109</v>
      </c>
      <c r="G50" s="285"/>
      <c r="H50" s="285" t="s">
        <v>109</v>
      </c>
      <c r="I50" s="20"/>
      <c r="J50" s="285" t="s">
        <v>101</v>
      </c>
      <c r="K50" s="285"/>
      <c r="L50" s="285" t="s">
        <v>111</v>
      </c>
      <c r="M50" s="285" t="s">
        <v>111</v>
      </c>
      <c r="N50" s="285" t="s">
        <v>109</v>
      </c>
      <c r="O50" s="285" t="s">
        <v>114</v>
      </c>
      <c r="P50" s="20"/>
      <c r="Q50" s="20"/>
      <c r="R50" s="285" t="s">
        <v>109</v>
      </c>
      <c r="S50" s="20"/>
      <c r="U50" s="319" t="s">
        <v>187</v>
      </c>
      <c r="V50" s="307"/>
      <c r="W50" s="316"/>
      <c r="X50" s="316"/>
    </row>
    <row r="51" ht="15.75" customHeight="1">
      <c r="B51" s="144" t="s">
        <v>20</v>
      </c>
      <c r="C51" s="285" t="s">
        <v>101</v>
      </c>
      <c r="D51" s="285"/>
      <c r="E51" s="285"/>
      <c r="F51" s="285" t="s">
        <v>101</v>
      </c>
      <c r="G51" s="285"/>
      <c r="H51" s="285" t="s">
        <v>115</v>
      </c>
      <c r="I51" s="20"/>
      <c r="J51" s="285" t="s">
        <v>99</v>
      </c>
      <c r="K51" s="285"/>
      <c r="L51" s="285" t="s">
        <v>99</v>
      </c>
      <c r="M51" s="285" t="s">
        <v>99</v>
      </c>
      <c r="N51" s="285" t="s">
        <v>115</v>
      </c>
      <c r="O51" s="285" t="s">
        <v>50</v>
      </c>
      <c r="P51" s="20"/>
      <c r="Q51" s="20"/>
      <c r="R51" s="285" t="s">
        <v>115</v>
      </c>
      <c r="S51" s="20"/>
      <c r="U51" s="320"/>
      <c r="V51" s="307" t="s">
        <v>154</v>
      </c>
      <c r="W51" s="316">
        <v>0.0</v>
      </c>
      <c r="X51" s="57">
        <v>1.3</v>
      </c>
    </row>
    <row r="52" ht="15.75" customHeight="1">
      <c r="B52" s="144" t="s">
        <v>59</v>
      </c>
      <c r="C52" s="285" t="s">
        <v>109</v>
      </c>
      <c r="D52" s="285"/>
      <c r="E52" s="285"/>
      <c r="F52" s="285" t="s">
        <v>109</v>
      </c>
      <c r="G52" s="285"/>
      <c r="H52" s="285" t="s">
        <v>109</v>
      </c>
      <c r="I52" s="20"/>
      <c r="J52" s="285" t="s">
        <v>101</v>
      </c>
      <c r="K52" s="285"/>
      <c r="L52" s="285" t="s">
        <v>111</v>
      </c>
      <c r="M52" s="285" t="s">
        <v>111</v>
      </c>
      <c r="N52" s="285" t="s">
        <v>109</v>
      </c>
      <c r="O52" s="285" t="s">
        <v>112</v>
      </c>
      <c r="P52" s="20"/>
      <c r="Q52" s="20"/>
      <c r="R52" s="285" t="s">
        <v>109</v>
      </c>
      <c r="S52" s="20"/>
      <c r="U52" s="320"/>
      <c r="V52" s="307" t="s">
        <v>155</v>
      </c>
      <c r="W52" s="316">
        <v>1.9</v>
      </c>
      <c r="X52" s="57">
        <v>22.1</v>
      </c>
    </row>
    <row r="53" ht="15.75" customHeight="1">
      <c r="B53" s="143" t="s">
        <v>355</v>
      </c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29"/>
      <c r="U53" s="320"/>
      <c r="V53" s="307" t="s">
        <v>156</v>
      </c>
      <c r="W53" s="316">
        <v>18.9</v>
      </c>
      <c r="X53" s="57">
        <v>43.0</v>
      </c>
    </row>
    <row r="54" ht="15.75" customHeight="1">
      <c r="B54" s="143" t="s">
        <v>94</v>
      </c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29"/>
      <c r="U54" s="320"/>
      <c r="V54" s="307" t="s">
        <v>157</v>
      </c>
      <c r="W54" s="316">
        <v>44.3</v>
      </c>
      <c r="X54" s="57">
        <v>27.7</v>
      </c>
    </row>
    <row r="55" ht="15.75" customHeight="1">
      <c r="B55" s="144" t="s">
        <v>17</v>
      </c>
      <c r="C55" s="285" t="s">
        <v>114</v>
      </c>
      <c r="D55" s="285"/>
      <c r="E55" s="285"/>
      <c r="F55" s="285" t="s">
        <v>114</v>
      </c>
      <c r="G55" s="285"/>
      <c r="H55" s="285" t="s">
        <v>111</v>
      </c>
      <c r="I55" s="20"/>
      <c r="J55" s="285" t="s">
        <v>117</v>
      </c>
      <c r="K55" s="285"/>
      <c r="L55" s="285" t="s">
        <v>109</v>
      </c>
      <c r="M55" s="285" t="s">
        <v>111</v>
      </c>
      <c r="N55" s="285" t="s">
        <v>111</v>
      </c>
      <c r="O55" s="285" t="s">
        <v>112</v>
      </c>
      <c r="P55" s="20"/>
      <c r="Q55" s="20"/>
      <c r="R55" s="285" t="s">
        <v>101</v>
      </c>
      <c r="S55" s="20"/>
      <c r="U55" s="320"/>
      <c r="V55" s="307" t="s">
        <v>158</v>
      </c>
      <c r="W55" s="316">
        <v>31.9</v>
      </c>
      <c r="X55" s="57">
        <v>5.8</v>
      </c>
    </row>
    <row r="56" ht="15.75" customHeight="1">
      <c r="B56" s="144" t="s">
        <v>18</v>
      </c>
      <c r="C56" s="285" t="s">
        <v>113</v>
      </c>
      <c r="D56" s="285"/>
      <c r="E56" s="285"/>
      <c r="F56" s="285" t="s">
        <v>113</v>
      </c>
      <c r="G56" s="285"/>
      <c r="H56" s="285" t="s">
        <v>114</v>
      </c>
      <c r="I56" s="20"/>
      <c r="J56" s="285" t="s">
        <v>119</v>
      </c>
      <c r="K56" s="285"/>
      <c r="L56" s="285" t="s">
        <v>109</v>
      </c>
      <c r="M56" s="285" t="s">
        <v>114</v>
      </c>
      <c r="N56" s="285" t="s">
        <v>114</v>
      </c>
      <c r="O56" s="285" t="s">
        <v>112</v>
      </c>
      <c r="P56" s="20"/>
      <c r="Q56" s="20"/>
      <c r="R56" s="285" t="s">
        <v>109</v>
      </c>
      <c r="S56" s="20"/>
      <c r="U56" s="320"/>
      <c r="V56" s="307" t="s">
        <v>159</v>
      </c>
      <c r="W56" s="316">
        <v>2.9</v>
      </c>
      <c r="X56" s="57">
        <v>0.2</v>
      </c>
    </row>
    <row r="57" ht="15.75" customHeight="1">
      <c r="B57" s="144" t="s">
        <v>19</v>
      </c>
      <c r="C57" s="285" t="s">
        <v>114</v>
      </c>
      <c r="D57" s="285"/>
      <c r="E57" s="285"/>
      <c r="F57" s="285" t="s">
        <v>114</v>
      </c>
      <c r="G57" s="285"/>
      <c r="H57" s="285" t="s">
        <v>101</v>
      </c>
      <c r="I57" s="20"/>
      <c r="J57" s="285" t="s">
        <v>109</v>
      </c>
      <c r="K57" s="285"/>
      <c r="L57" s="285" t="s">
        <v>117</v>
      </c>
      <c r="M57" s="285" t="s">
        <v>111</v>
      </c>
      <c r="N57" s="285" t="s">
        <v>101</v>
      </c>
      <c r="O57" s="285" t="s">
        <v>50</v>
      </c>
      <c r="P57" s="20"/>
      <c r="Q57" s="20"/>
      <c r="R57" s="285" t="s">
        <v>99</v>
      </c>
      <c r="S57" s="20"/>
      <c r="U57" s="320"/>
      <c r="V57" s="318" t="s">
        <v>184</v>
      </c>
      <c r="W57" s="321">
        <v>17.74</v>
      </c>
      <c r="X57" s="322">
        <v>12.76</v>
      </c>
    </row>
    <row r="58" ht="15.75" customHeight="1">
      <c r="B58" s="144" t="s">
        <v>20</v>
      </c>
      <c r="C58" s="285" t="s">
        <v>99</v>
      </c>
      <c r="D58" s="285"/>
      <c r="E58" s="285"/>
      <c r="F58" s="285" t="s">
        <v>101</v>
      </c>
      <c r="G58" s="285"/>
      <c r="H58" s="285" t="s">
        <v>95</v>
      </c>
      <c r="I58" s="20"/>
      <c r="J58" s="285" t="s">
        <v>101</v>
      </c>
      <c r="K58" s="285"/>
      <c r="L58" s="285" t="s">
        <v>120</v>
      </c>
      <c r="M58" s="285" t="s">
        <v>95</v>
      </c>
      <c r="N58" s="285" t="s">
        <v>103</v>
      </c>
      <c r="O58" s="285" t="s">
        <v>50</v>
      </c>
      <c r="P58" s="20"/>
      <c r="Q58" s="20"/>
      <c r="R58" s="285" t="s">
        <v>103</v>
      </c>
      <c r="S58" s="20"/>
      <c r="U58" s="320"/>
      <c r="V58" s="318" t="s">
        <v>185</v>
      </c>
      <c r="W58" s="321">
        <v>3.87</v>
      </c>
      <c r="X58" s="323">
        <v>4.17</v>
      </c>
    </row>
    <row r="59" ht="23.25" customHeight="1">
      <c r="B59" s="144" t="s">
        <v>59</v>
      </c>
      <c r="C59" s="285" t="s">
        <v>114</v>
      </c>
      <c r="D59" s="285"/>
      <c r="E59" s="285"/>
      <c r="F59" s="285" t="s">
        <v>114</v>
      </c>
      <c r="G59" s="285"/>
      <c r="H59" s="285" t="s">
        <v>111</v>
      </c>
      <c r="I59" s="20"/>
      <c r="J59" s="285" t="s">
        <v>114</v>
      </c>
      <c r="K59" s="285"/>
      <c r="L59" s="285" t="s">
        <v>109</v>
      </c>
      <c r="M59" s="285" t="s">
        <v>109</v>
      </c>
      <c r="N59" s="285" t="s">
        <v>111</v>
      </c>
      <c r="O59" s="285" t="s">
        <v>112</v>
      </c>
      <c r="P59" s="20"/>
      <c r="Q59" s="20"/>
      <c r="R59" s="285" t="s">
        <v>101</v>
      </c>
      <c r="S59" s="20"/>
      <c r="U59" s="324" t="s">
        <v>195</v>
      </c>
      <c r="V59" s="307"/>
      <c r="W59" s="321"/>
      <c r="X59" s="323"/>
    </row>
    <row r="60" ht="15.75" customHeight="1">
      <c r="B60" s="148" t="s">
        <v>108</v>
      </c>
      <c r="C60" s="29"/>
      <c r="D60" s="29"/>
      <c r="E60" s="29"/>
      <c r="F60" s="29"/>
      <c r="G60" s="29"/>
      <c r="H60" s="29"/>
      <c r="I60" s="57"/>
      <c r="J60" s="29"/>
      <c r="K60" s="29"/>
      <c r="L60" s="29"/>
      <c r="M60" s="29"/>
      <c r="N60" s="29"/>
      <c r="O60" s="29"/>
      <c r="P60" s="29"/>
      <c r="Q60" s="29"/>
      <c r="R60" s="29"/>
      <c r="S60" s="29"/>
      <c r="U60" s="305"/>
      <c r="V60" s="307" t="s">
        <v>154</v>
      </c>
      <c r="W60" s="321">
        <v>1.1</v>
      </c>
      <c r="X60" s="57">
        <v>4.4</v>
      </c>
    </row>
    <row r="61" ht="15.75" customHeight="1">
      <c r="B61" s="144" t="s">
        <v>17</v>
      </c>
      <c r="C61" s="285" t="s">
        <v>112</v>
      </c>
      <c r="D61" s="285"/>
      <c r="E61" s="285"/>
      <c r="F61" s="285" t="s">
        <v>112</v>
      </c>
      <c r="G61" s="285"/>
      <c r="H61" s="285" t="s">
        <v>119</v>
      </c>
      <c r="I61" s="20"/>
      <c r="J61" s="285" t="s">
        <v>112</v>
      </c>
      <c r="K61" s="285"/>
      <c r="L61" s="285" t="s">
        <v>112</v>
      </c>
      <c r="M61" s="285" t="s">
        <v>112</v>
      </c>
      <c r="N61" s="285" t="s">
        <v>112</v>
      </c>
      <c r="O61" s="285" t="s">
        <v>121</v>
      </c>
      <c r="P61" s="20"/>
      <c r="Q61" s="20"/>
      <c r="R61" s="285" t="s">
        <v>119</v>
      </c>
      <c r="S61" s="20"/>
      <c r="U61" s="305"/>
      <c r="V61" s="307" t="s">
        <v>155</v>
      </c>
      <c r="W61" s="321">
        <v>28.3</v>
      </c>
      <c r="X61" s="57">
        <v>50.7</v>
      </c>
    </row>
    <row r="62" ht="15.75" customHeight="1">
      <c r="B62" s="144" t="s">
        <v>18</v>
      </c>
      <c r="C62" s="285" t="s">
        <v>122</v>
      </c>
      <c r="D62" s="285"/>
      <c r="E62" s="285"/>
      <c r="F62" s="285" t="s">
        <v>122</v>
      </c>
      <c r="G62" s="285"/>
      <c r="H62" s="285" t="s">
        <v>123</v>
      </c>
      <c r="I62" s="20"/>
      <c r="J62" s="285" t="s">
        <v>122</v>
      </c>
      <c r="K62" s="285"/>
      <c r="L62" s="285" t="s">
        <v>122</v>
      </c>
      <c r="M62" s="285" t="s">
        <v>122</v>
      </c>
      <c r="N62" s="285" t="s">
        <v>123</v>
      </c>
      <c r="O62" s="285" t="s">
        <v>121</v>
      </c>
      <c r="P62" s="20"/>
      <c r="Q62" s="20"/>
      <c r="R62" s="285" t="s">
        <v>123</v>
      </c>
      <c r="S62" s="20"/>
      <c r="U62" s="305"/>
      <c r="V62" s="307" t="s">
        <v>156</v>
      </c>
      <c r="W62" s="321">
        <v>49.7</v>
      </c>
      <c r="X62" s="57">
        <v>38.6</v>
      </c>
    </row>
    <row r="63" ht="15.75" customHeight="1">
      <c r="B63" s="144" t="s">
        <v>19</v>
      </c>
      <c r="C63" s="285" t="s">
        <v>112</v>
      </c>
      <c r="D63" s="285"/>
      <c r="E63" s="285"/>
      <c r="F63" s="285" t="s">
        <v>112</v>
      </c>
      <c r="G63" s="285"/>
      <c r="H63" s="285" t="s">
        <v>119</v>
      </c>
      <c r="I63" s="20"/>
      <c r="J63" s="285" t="s">
        <v>112</v>
      </c>
      <c r="K63" s="285"/>
      <c r="L63" s="285" t="s">
        <v>123</v>
      </c>
      <c r="M63" s="285" t="s">
        <v>112</v>
      </c>
      <c r="N63" s="285" t="s">
        <v>112</v>
      </c>
      <c r="O63" s="285" t="s">
        <v>124</v>
      </c>
      <c r="P63" s="20"/>
      <c r="Q63" s="20"/>
      <c r="R63" s="285" t="s">
        <v>113</v>
      </c>
      <c r="S63" s="20"/>
      <c r="U63" s="305"/>
      <c r="V63" s="307" t="s">
        <v>157</v>
      </c>
      <c r="W63" s="321">
        <v>17.9</v>
      </c>
      <c r="X63" s="57">
        <v>5.8</v>
      </c>
    </row>
    <row r="64" ht="15.75" customHeight="1">
      <c r="B64" s="144" t="s">
        <v>20</v>
      </c>
      <c r="C64" s="285" t="s">
        <v>119</v>
      </c>
      <c r="D64" s="285"/>
      <c r="E64" s="285"/>
      <c r="F64" s="285" t="s">
        <v>119</v>
      </c>
      <c r="G64" s="285"/>
      <c r="H64" s="285" t="s">
        <v>109</v>
      </c>
      <c r="I64" s="20"/>
      <c r="J64" s="285" t="s">
        <v>119</v>
      </c>
      <c r="K64" s="285"/>
      <c r="L64" s="285" t="s">
        <v>119</v>
      </c>
      <c r="M64" s="285" t="s">
        <v>114</v>
      </c>
      <c r="N64" s="285" t="s">
        <v>114</v>
      </c>
      <c r="O64" s="285" t="s">
        <v>50</v>
      </c>
      <c r="P64" s="20"/>
      <c r="Q64" s="20"/>
      <c r="R64" s="285" t="s">
        <v>125</v>
      </c>
      <c r="S64" s="20"/>
      <c r="U64" s="305"/>
      <c r="V64" s="307" t="s">
        <v>158</v>
      </c>
      <c r="W64" s="321">
        <v>2.9</v>
      </c>
      <c r="X64" s="57">
        <v>0.5</v>
      </c>
    </row>
    <row r="65" ht="15.75" customHeight="1">
      <c r="B65" s="144" t="s">
        <v>59</v>
      </c>
      <c r="C65" s="285" t="s">
        <v>123</v>
      </c>
      <c r="D65" s="285"/>
      <c r="E65" s="285"/>
      <c r="F65" s="285" t="s">
        <v>123</v>
      </c>
      <c r="G65" s="285"/>
      <c r="H65" s="285" t="s">
        <v>119</v>
      </c>
      <c r="I65" s="20"/>
      <c r="J65" s="285" t="s">
        <v>112</v>
      </c>
      <c r="K65" s="285"/>
      <c r="L65" s="285" t="s">
        <v>112</v>
      </c>
      <c r="M65" s="285" t="s">
        <v>112</v>
      </c>
      <c r="N65" s="285" t="s">
        <v>112</v>
      </c>
      <c r="O65" s="285" t="s">
        <v>122</v>
      </c>
      <c r="P65" s="20"/>
      <c r="Q65" s="20"/>
      <c r="R65" s="285" t="s">
        <v>113</v>
      </c>
      <c r="S65" s="20"/>
      <c r="U65" s="305"/>
      <c r="V65" s="307" t="s">
        <v>159</v>
      </c>
      <c r="W65" s="321">
        <v>0.1</v>
      </c>
      <c r="X65" s="57">
        <v>0.0</v>
      </c>
    </row>
    <row r="66" ht="15.75" customHeight="1">
      <c r="B66" s="143" t="s">
        <v>370</v>
      </c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29"/>
      <c r="U66" s="305"/>
      <c r="V66" s="318" t="s">
        <v>184</v>
      </c>
      <c r="W66" s="321">
        <v>11.69</v>
      </c>
      <c r="X66" s="323">
        <v>9.38</v>
      </c>
    </row>
    <row r="67" ht="15.75" customHeight="1">
      <c r="B67" s="143" t="s">
        <v>94</v>
      </c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29"/>
      <c r="U67" s="305"/>
      <c r="V67" s="318" t="s">
        <v>185</v>
      </c>
      <c r="W67" s="321">
        <v>3.68</v>
      </c>
      <c r="X67" s="323">
        <v>3.16</v>
      </c>
    </row>
    <row r="68" ht="15.75" customHeight="1">
      <c r="B68" s="144" t="s">
        <v>17</v>
      </c>
      <c r="C68" s="285" t="s">
        <v>119</v>
      </c>
      <c r="D68" s="285"/>
      <c r="E68" s="285"/>
      <c r="F68" s="285" t="s">
        <v>127</v>
      </c>
      <c r="G68" s="285"/>
      <c r="H68" s="285" t="s">
        <v>128</v>
      </c>
      <c r="I68" s="20"/>
      <c r="J68" s="285" t="s">
        <v>129</v>
      </c>
      <c r="K68" s="285"/>
      <c r="L68" s="285" t="s">
        <v>130</v>
      </c>
      <c r="M68" s="285" t="s">
        <v>128</v>
      </c>
      <c r="N68" s="285" t="s">
        <v>128</v>
      </c>
      <c r="O68" s="285" t="s">
        <v>123</v>
      </c>
      <c r="P68" s="20"/>
      <c r="Q68" s="20"/>
      <c r="R68" s="285" t="s">
        <v>127</v>
      </c>
      <c r="S68" s="20"/>
      <c r="U68" s="325" t="s">
        <v>196</v>
      </c>
      <c r="V68" s="326"/>
      <c r="W68" s="322"/>
      <c r="X68" s="322"/>
    </row>
    <row r="69" ht="15.75" customHeight="1">
      <c r="B69" s="144" t="s">
        <v>18</v>
      </c>
      <c r="C69" s="285" t="s">
        <v>130</v>
      </c>
      <c r="D69" s="285"/>
      <c r="E69" s="285"/>
      <c r="F69" s="285" t="s">
        <v>131</v>
      </c>
      <c r="G69" s="285"/>
      <c r="H69" s="285" t="s">
        <v>131</v>
      </c>
      <c r="I69" s="20"/>
      <c r="J69" s="285" t="s">
        <v>132</v>
      </c>
      <c r="K69" s="285"/>
      <c r="L69" s="285" t="s">
        <v>133</v>
      </c>
      <c r="M69" s="285" t="s">
        <v>134</v>
      </c>
      <c r="N69" s="285" t="s">
        <v>131</v>
      </c>
      <c r="O69" s="285" t="s">
        <v>134</v>
      </c>
      <c r="P69" s="20"/>
      <c r="Q69" s="20"/>
      <c r="R69" s="285" t="s">
        <v>131</v>
      </c>
      <c r="S69" s="20"/>
      <c r="U69" s="198"/>
      <c r="V69" s="306" t="s">
        <v>154</v>
      </c>
      <c r="W69" s="322">
        <v>3.8</v>
      </c>
      <c r="X69" s="322">
        <v>14.7</v>
      </c>
    </row>
    <row r="70" ht="15.75" customHeight="1">
      <c r="B70" s="144" t="s">
        <v>19</v>
      </c>
      <c r="C70" s="285" t="s">
        <v>125</v>
      </c>
      <c r="D70" s="285"/>
      <c r="E70" s="285"/>
      <c r="F70" s="285" t="s">
        <v>125</v>
      </c>
      <c r="G70" s="285"/>
      <c r="H70" s="285" t="s">
        <v>129</v>
      </c>
      <c r="I70" s="20"/>
      <c r="J70" s="285" t="s">
        <v>125</v>
      </c>
      <c r="K70" s="285"/>
      <c r="L70" s="285" t="s">
        <v>123</v>
      </c>
      <c r="M70" s="285" t="s">
        <v>125</v>
      </c>
      <c r="N70" s="285" t="s">
        <v>125</v>
      </c>
      <c r="O70" s="285" t="s">
        <v>50</v>
      </c>
      <c r="P70" s="20"/>
      <c r="Q70" s="20"/>
      <c r="R70" s="285" t="s">
        <v>129</v>
      </c>
      <c r="S70" s="20"/>
      <c r="U70" s="183"/>
      <c r="V70" s="306" t="s">
        <v>155</v>
      </c>
      <c r="W70" s="322">
        <v>40.9</v>
      </c>
      <c r="X70" s="322">
        <v>64.9</v>
      </c>
    </row>
    <row r="71" ht="15.75" customHeight="1">
      <c r="B71" s="144" t="s">
        <v>20</v>
      </c>
      <c r="C71" s="285" t="s">
        <v>99</v>
      </c>
      <c r="D71" s="285"/>
      <c r="E71" s="285"/>
      <c r="F71" s="285" t="s">
        <v>99</v>
      </c>
      <c r="G71" s="285"/>
      <c r="H71" s="285" t="s">
        <v>102</v>
      </c>
      <c r="I71" s="20"/>
      <c r="J71" s="285" t="s">
        <v>102</v>
      </c>
      <c r="K71" s="285"/>
      <c r="L71" s="285" t="s">
        <v>99</v>
      </c>
      <c r="M71" s="285" t="s">
        <v>102</v>
      </c>
      <c r="N71" s="285" t="s">
        <v>102</v>
      </c>
      <c r="O71" s="285" t="s">
        <v>50</v>
      </c>
      <c r="P71" s="20"/>
      <c r="Q71" s="20"/>
      <c r="R71" s="285" t="s">
        <v>111</v>
      </c>
      <c r="S71" s="20"/>
      <c r="U71" s="183"/>
      <c r="V71" s="306" t="s">
        <v>156</v>
      </c>
      <c r="W71" s="322">
        <v>31.9</v>
      </c>
      <c r="X71" s="322">
        <v>16.9</v>
      </c>
    </row>
    <row r="72" ht="15.75" customHeight="1">
      <c r="B72" s="144" t="s">
        <v>59</v>
      </c>
      <c r="C72" s="285" t="s">
        <v>128</v>
      </c>
      <c r="D72" s="285"/>
      <c r="E72" s="285"/>
      <c r="F72" s="285" t="s">
        <v>128</v>
      </c>
      <c r="G72" s="285"/>
      <c r="H72" s="285" t="s">
        <v>128</v>
      </c>
      <c r="I72" s="20"/>
      <c r="J72" s="285" t="s">
        <v>129</v>
      </c>
      <c r="K72" s="285"/>
      <c r="L72" s="285" t="s">
        <v>130</v>
      </c>
      <c r="M72" s="285" t="s">
        <v>129</v>
      </c>
      <c r="N72" s="285" t="s">
        <v>128</v>
      </c>
      <c r="O72" s="285" t="s">
        <v>127</v>
      </c>
      <c r="P72" s="20"/>
      <c r="Q72" s="20"/>
      <c r="R72" s="285" t="s">
        <v>128</v>
      </c>
      <c r="S72" s="20"/>
      <c r="U72" s="183"/>
      <c r="V72" s="306" t="s">
        <v>157</v>
      </c>
      <c r="W72" s="322">
        <v>17.1</v>
      </c>
      <c r="X72" s="322">
        <v>2.9</v>
      </c>
    </row>
    <row r="73" ht="15.75" customHeight="1">
      <c r="B73" s="148" t="s">
        <v>108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U73" s="183"/>
      <c r="V73" s="306" t="s">
        <v>158</v>
      </c>
      <c r="W73" s="322">
        <v>6.2</v>
      </c>
      <c r="X73" s="322">
        <v>0.5</v>
      </c>
    </row>
    <row r="74" ht="15.75" customHeight="1">
      <c r="B74" s="144" t="s">
        <v>17</v>
      </c>
      <c r="C74" s="285" t="s">
        <v>135</v>
      </c>
      <c r="D74" s="285"/>
      <c r="E74" s="285"/>
      <c r="F74" s="285" t="s">
        <v>135</v>
      </c>
      <c r="G74" s="285"/>
      <c r="H74" s="285" t="s">
        <v>122</v>
      </c>
      <c r="I74" s="20"/>
      <c r="J74" s="285" t="s">
        <v>135</v>
      </c>
      <c r="K74" s="285"/>
      <c r="L74" s="285" t="s">
        <v>136</v>
      </c>
      <c r="M74" s="285" t="s">
        <v>137</v>
      </c>
      <c r="N74" s="285" t="s">
        <v>135</v>
      </c>
      <c r="O74" s="285" t="s">
        <v>138</v>
      </c>
      <c r="P74" s="20"/>
      <c r="Q74" s="20"/>
      <c r="R74" s="285" t="s">
        <v>135</v>
      </c>
      <c r="S74" s="20"/>
      <c r="U74" s="183"/>
      <c r="V74" s="306"/>
      <c r="W74" s="322"/>
      <c r="X74" s="322"/>
    </row>
    <row r="75" ht="15.75" customHeight="1">
      <c r="B75" s="144" t="s">
        <v>18</v>
      </c>
      <c r="C75" s="285" t="s">
        <v>138</v>
      </c>
      <c r="D75" s="285"/>
      <c r="E75" s="285"/>
      <c r="F75" s="285" t="s">
        <v>138</v>
      </c>
      <c r="G75" s="285"/>
      <c r="H75" s="285" t="s">
        <v>138</v>
      </c>
      <c r="I75" s="20"/>
      <c r="J75" s="285" t="s">
        <v>138</v>
      </c>
      <c r="K75" s="285"/>
      <c r="L75" s="285" t="s">
        <v>138</v>
      </c>
      <c r="M75" s="285" t="s">
        <v>135</v>
      </c>
      <c r="N75" s="285" t="s">
        <v>138</v>
      </c>
      <c r="O75" s="285" t="s">
        <v>139</v>
      </c>
      <c r="P75" s="20"/>
      <c r="Q75" s="20"/>
      <c r="R75" s="285" t="s">
        <v>135</v>
      </c>
      <c r="S75" s="20"/>
      <c r="U75" s="183"/>
      <c r="V75" s="306" t="s">
        <v>184</v>
      </c>
      <c r="W75" s="322">
        <v>11.05</v>
      </c>
      <c r="X75" s="322">
        <v>7.45</v>
      </c>
    </row>
    <row r="76" ht="15.75" customHeight="1">
      <c r="B76" s="144" t="s">
        <v>19</v>
      </c>
      <c r="C76" s="285" t="s">
        <v>122</v>
      </c>
      <c r="D76" s="285"/>
      <c r="E76" s="285"/>
      <c r="F76" s="285" t="s">
        <v>140</v>
      </c>
      <c r="G76" s="285"/>
      <c r="H76" s="285" t="s">
        <v>140</v>
      </c>
      <c r="I76" s="20"/>
      <c r="J76" s="285" t="s">
        <v>141</v>
      </c>
      <c r="K76" s="285"/>
      <c r="L76" s="285" t="s">
        <v>142</v>
      </c>
      <c r="M76" s="285" t="s">
        <v>137</v>
      </c>
      <c r="N76" s="285" t="s">
        <v>135</v>
      </c>
      <c r="O76" s="285" t="s">
        <v>143</v>
      </c>
      <c r="P76" s="20"/>
      <c r="Q76" s="20"/>
      <c r="R76" s="285" t="s">
        <v>135</v>
      </c>
      <c r="S76" s="20"/>
      <c r="U76" s="183"/>
      <c r="V76" s="306" t="s">
        <v>185</v>
      </c>
      <c r="W76" s="322">
        <v>4.68</v>
      </c>
      <c r="X76" s="322">
        <v>3.12</v>
      </c>
    </row>
    <row r="77" ht="15.75" customHeight="1">
      <c r="B77" s="144" t="s">
        <v>20</v>
      </c>
      <c r="C77" s="285" t="s">
        <v>130</v>
      </c>
      <c r="D77" s="285"/>
      <c r="E77" s="285"/>
      <c r="F77" s="285" t="s">
        <v>130</v>
      </c>
      <c r="G77" s="285"/>
      <c r="H77" s="285" t="s">
        <v>144</v>
      </c>
      <c r="I77" s="20"/>
      <c r="J77" s="285" t="s">
        <v>130</v>
      </c>
      <c r="K77" s="285"/>
      <c r="L77" s="285" t="s">
        <v>137</v>
      </c>
      <c r="M77" s="285" t="s">
        <v>128</v>
      </c>
      <c r="N77" s="285" t="s">
        <v>137</v>
      </c>
      <c r="O77" s="285" t="s">
        <v>50</v>
      </c>
      <c r="P77" s="20"/>
      <c r="Q77" s="20"/>
      <c r="R77" s="285" t="s">
        <v>130</v>
      </c>
      <c r="S77" s="20"/>
      <c r="U77" s="324" t="s">
        <v>197</v>
      </c>
      <c r="V77" s="306" t="s">
        <v>154</v>
      </c>
      <c r="W77" s="322">
        <v>0.1</v>
      </c>
      <c r="X77" s="322">
        <v>2.6</v>
      </c>
    </row>
    <row r="78" ht="15.75" customHeight="1">
      <c r="B78" s="144" t="s">
        <v>59</v>
      </c>
      <c r="C78" s="285" t="s">
        <v>135</v>
      </c>
      <c r="D78" s="285"/>
      <c r="E78" s="285"/>
      <c r="F78" s="285" t="s">
        <v>135</v>
      </c>
      <c r="G78" s="285"/>
      <c r="H78" s="285" t="s">
        <v>122</v>
      </c>
      <c r="I78" s="20"/>
      <c r="J78" s="285" t="s">
        <v>135</v>
      </c>
      <c r="K78" s="285"/>
      <c r="L78" s="285" t="s">
        <v>135</v>
      </c>
      <c r="M78" s="285" t="s">
        <v>137</v>
      </c>
      <c r="N78" s="285" t="s">
        <v>135</v>
      </c>
      <c r="O78" s="285" t="s">
        <v>139</v>
      </c>
      <c r="P78" s="20"/>
      <c r="Q78" s="20"/>
      <c r="R78" s="285" t="s">
        <v>135</v>
      </c>
      <c r="S78" s="20"/>
      <c r="U78" s="305"/>
      <c r="V78" s="306" t="s">
        <v>155</v>
      </c>
      <c r="W78" s="322">
        <v>6.8</v>
      </c>
      <c r="X78" s="322">
        <v>37.9</v>
      </c>
    </row>
    <row r="79" ht="15.75" customHeight="1">
      <c r="A79" s="19" t="s">
        <v>145</v>
      </c>
      <c r="U79" s="305"/>
      <c r="V79" s="306" t="s">
        <v>156</v>
      </c>
      <c r="W79" s="322">
        <v>45.7</v>
      </c>
      <c r="X79" s="322">
        <v>49.1</v>
      </c>
    </row>
    <row r="80" ht="15.75" customHeight="1">
      <c r="I80" s="289"/>
      <c r="J80" s="289"/>
      <c r="K80" s="289"/>
      <c r="L80" s="289"/>
      <c r="M80" s="289"/>
      <c r="N80" s="289"/>
      <c r="O80" s="289"/>
      <c r="P80" s="289"/>
      <c r="Q80" s="289"/>
      <c r="R80" s="289"/>
      <c r="S80" s="289"/>
      <c r="T80" s="289"/>
      <c r="U80" s="305"/>
      <c r="V80" s="306" t="s">
        <v>157</v>
      </c>
      <c r="W80" s="322">
        <v>41.8</v>
      </c>
      <c r="X80" s="322">
        <v>10.1</v>
      </c>
    </row>
    <row r="81" ht="15.75" customHeight="1">
      <c r="I81" s="297"/>
      <c r="K81" s="297"/>
      <c r="L81" s="298" t="s">
        <v>146</v>
      </c>
      <c r="P81" s="297"/>
      <c r="S81" s="297"/>
      <c r="U81" s="305"/>
      <c r="V81" s="306" t="s">
        <v>158</v>
      </c>
      <c r="W81" s="322">
        <v>5.6</v>
      </c>
      <c r="X81" s="322">
        <v>0.3</v>
      </c>
    </row>
    <row r="82" ht="15.75" customHeight="1">
      <c r="I82" s="302"/>
      <c r="L82" s="112">
        <v>150.0</v>
      </c>
      <c r="M82" s="303"/>
      <c r="N82" s="302"/>
      <c r="O82" s="302"/>
      <c r="P82" s="302"/>
      <c r="Q82" s="302"/>
      <c r="R82" s="302"/>
      <c r="S82" s="302"/>
      <c r="T82" s="302"/>
      <c r="U82" s="305"/>
      <c r="V82" s="306" t="s">
        <v>159</v>
      </c>
      <c r="W82" s="322">
        <v>0.1</v>
      </c>
      <c r="X82" s="322">
        <v>0.0</v>
      </c>
    </row>
    <row r="83" ht="15.75" customHeight="1">
      <c r="I83" s="124"/>
      <c r="J83" s="302" t="s">
        <v>148</v>
      </c>
      <c r="K83" s="302"/>
      <c r="L83" s="303">
        <v>90.0</v>
      </c>
      <c r="M83" s="107">
        <f t="shared" ref="M83:M85" si="10">L83/150</f>
        <v>0.6</v>
      </c>
      <c r="O83" s="124"/>
      <c r="P83" s="124"/>
      <c r="Q83" s="124"/>
      <c r="R83" s="124"/>
      <c r="S83" s="124"/>
      <c r="T83" s="124"/>
      <c r="U83" s="305"/>
      <c r="V83" s="306" t="s">
        <v>184</v>
      </c>
      <c r="W83" s="323">
        <v>14.32</v>
      </c>
      <c r="X83" s="323">
        <v>10.38</v>
      </c>
    </row>
    <row r="84" ht="15.75" customHeight="1">
      <c r="I84" s="124"/>
      <c r="J84" s="124" t="s">
        <v>149</v>
      </c>
      <c r="K84" s="124"/>
      <c r="L84" s="106">
        <v>75.0</v>
      </c>
      <c r="M84" s="107">
        <f t="shared" si="10"/>
        <v>0.5</v>
      </c>
      <c r="O84" s="124"/>
      <c r="P84" s="124"/>
      <c r="Q84" s="124"/>
      <c r="R84" s="124"/>
      <c r="S84" s="124"/>
      <c r="T84" s="124"/>
      <c r="U84" s="305"/>
      <c r="V84" s="306" t="s">
        <v>185</v>
      </c>
      <c r="W84" s="323">
        <v>3.25</v>
      </c>
      <c r="X84" s="323">
        <v>3.2</v>
      </c>
    </row>
    <row r="85" ht="15.75" customHeight="1">
      <c r="I85" s="124"/>
      <c r="J85" s="124" t="s">
        <v>18</v>
      </c>
      <c r="K85" s="124"/>
      <c r="L85" s="106">
        <v>60.0</v>
      </c>
      <c r="M85" s="107">
        <f t="shared" si="10"/>
        <v>0.4</v>
      </c>
      <c r="N85" s="309"/>
      <c r="O85" s="124"/>
      <c r="P85" s="124"/>
      <c r="Q85" s="124"/>
      <c r="R85" s="124"/>
      <c r="S85" s="124"/>
      <c r="T85" s="124"/>
      <c r="U85" s="124"/>
      <c r="V85" s="124"/>
      <c r="W85" s="124"/>
      <c r="X85" s="124"/>
    </row>
    <row r="86" ht="15.75" customHeight="1">
      <c r="I86" s="124"/>
      <c r="J86" s="124"/>
      <c r="K86" s="124"/>
      <c r="L86" s="124"/>
      <c r="M86" s="124"/>
      <c r="N86" s="309"/>
      <c r="O86" s="124"/>
      <c r="P86" s="124"/>
      <c r="Q86" s="124"/>
      <c r="R86" s="124"/>
      <c r="S86" s="124"/>
      <c r="T86" s="124"/>
      <c r="U86" s="124"/>
      <c r="V86" s="124"/>
      <c r="W86" s="124"/>
      <c r="X86" s="124"/>
    </row>
    <row r="87" ht="15.75" customHeight="1">
      <c r="I87" s="124"/>
      <c r="J87" s="124"/>
      <c r="K87" s="124"/>
      <c r="L87" s="124"/>
      <c r="M87" s="124"/>
      <c r="N87" s="309"/>
      <c r="O87" s="124"/>
      <c r="P87" s="124"/>
      <c r="Q87" s="124"/>
      <c r="R87" s="124"/>
      <c r="S87" s="124"/>
      <c r="T87" s="124"/>
      <c r="U87" s="124"/>
      <c r="V87" s="124"/>
      <c r="W87" s="124"/>
      <c r="X87" s="124"/>
    </row>
    <row r="88" ht="15.75" customHeight="1">
      <c r="I88" s="124"/>
      <c r="J88" s="124"/>
      <c r="K88" s="124"/>
      <c r="L88" s="124"/>
      <c r="M88" s="124"/>
      <c r="N88" s="309"/>
      <c r="O88" s="124"/>
      <c r="P88" s="124"/>
      <c r="Q88" s="124"/>
      <c r="R88" s="124"/>
      <c r="S88" s="124"/>
      <c r="T88" s="124"/>
      <c r="U88" s="124"/>
      <c r="V88" s="124"/>
      <c r="W88" s="124"/>
      <c r="X88" s="124"/>
    </row>
    <row r="89" ht="15.75" customHeight="1">
      <c r="I89" s="124"/>
      <c r="J89" s="124"/>
      <c r="K89" s="124"/>
      <c r="L89" s="124"/>
      <c r="M89" s="124"/>
      <c r="N89" s="309"/>
      <c r="O89" s="124"/>
      <c r="P89" s="124"/>
      <c r="Q89" s="124"/>
      <c r="R89" s="124"/>
      <c r="S89" s="124"/>
      <c r="T89" s="124"/>
      <c r="U89" s="124"/>
      <c r="V89" s="124"/>
      <c r="W89" s="124"/>
      <c r="X89" s="124"/>
    </row>
    <row r="90" ht="15.75" customHeight="1">
      <c r="I90" s="124"/>
      <c r="J90" s="124"/>
      <c r="K90" s="124"/>
      <c r="L90" s="124"/>
      <c r="M90" s="124"/>
      <c r="N90" s="309"/>
      <c r="O90" s="124"/>
      <c r="P90" s="124"/>
      <c r="Q90" s="124"/>
      <c r="R90" s="124"/>
      <c r="S90" s="124"/>
      <c r="T90" s="124"/>
      <c r="U90" s="124"/>
      <c r="V90" s="124"/>
      <c r="W90" s="124"/>
      <c r="X90" s="124"/>
    </row>
    <row r="91" ht="15.75" customHeight="1">
      <c r="I91" s="124"/>
      <c r="J91" s="124"/>
      <c r="K91" s="124"/>
      <c r="L91" s="124"/>
      <c r="M91" s="124"/>
      <c r="N91" s="309"/>
      <c r="O91" s="124"/>
      <c r="P91" s="124"/>
      <c r="Q91" s="124"/>
      <c r="R91" s="124"/>
      <c r="S91" s="124"/>
      <c r="T91" s="124"/>
      <c r="U91" s="124"/>
      <c r="V91" s="124"/>
      <c r="W91" s="124"/>
      <c r="X91" s="124"/>
    </row>
    <row r="92" ht="15.75" customHeight="1">
      <c r="I92" s="124"/>
      <c r="J92" s="124"/>
      <c r="K92" s="124"/>
      <c r="L92" s="124"/>
      <c r="M92" s="124"/>
      <c r="N92" s="309"/>
      <c r="O92" s="124"/>
      <c r="P92" s="124"/>
      <c r="Q92" s="124"/>
      <c r="R92" s="124"/>
      <c r="S92" s="124"/>
      <c r="T92" s="124"/>
      <c r="U92" s="124"/>
      <c r="V92" s="124"/>
      <c r="W92" s="124"/>
      <c r="X92" s="124"/>
    </row>
    <row r="93" ht="15.75" customHeight="1">
      <c r="I93" s="124"/>
      <c r="J93" s="124"/>
      <c r="K93" s="124"/>
      <c r="L93" s="124"/>
      <c r="M93" s="124"/>
      <c r="N93" s="309"/>
      <c r="O93" s="124"/>
      <c r="P93" s="124"/>
      <c r="Q93" s="124"/>
      <c r="R93" s="124"/>
      <c r="S93" s="124"/>
      <c r="T93" s="124"/>
      <c r="U93" s="124"/>
      <c r="V93" s="124"/>
      <c r="W93" s="124"/>
      <c r="X93" s="124"/>
    </row>
    <row r="94" ht="15.75" customHeight="1">
      <c r="I94" s="124"/>
      <c r="J94" s="124"/>
      <c r="K94" s="124"/>
      <c r="L94" s="124"/>
      <c r="M94" s="124"/>
      <c r="N94" s="309"/>
      <c r="O94" s="124"/>
      <c r="P94" s="124"/>
      <c r="Q94" s="124"/>
      <c r="R94" s="124"/>
      <c r="S94" s="124"/>
      <c r="T94" s="124"/>
      <c r="U94" s="124"/>
      <c r="V94" s="124"/>
      <c r="W94" s="124"/>
      <c r="X94" s="124"/>
    </row>
    <row r="95" ht="15.75" customHeight="1">
      <c r="I95" s="124"/>
      <c r="J95" s="124"/>
      <c r="K95" s="124"/>
      <c r="L95" s="124"/>
      <c r="M95" s="124"/>
      <c r="N95" s="309"/>
      <c r="O95" s="124"/>
      <c r="P95" s="124"/>
      <c r="Q95" s="124"/>
      <c r="R95" s="124"/>
      <c r="S95" s="124"/>
      <c r="T95" s="124"/>
      <c r="U95" s="124"/>
      <c r="V95" s="124"/>
      <c r="W95" s="124"/>
      <c r="X95" s="124"/>
    </row>
    <row r="96" ht="15.75" customHeight="1">
      <c r="I96" s="124"/>
      <c r="J96" s="124"/>
      <c r="K96" s="124"/>
      <c r="L96" s="124"/>
      <c r="M96" s="124"/>
      <c r="N96" s="309"/>
      <c r="O96" s="124"/>
      <c r="P96" s="124"/>
      <c r="Q96" s="124"/>
      <c r="R96" s="124"/>
      <c r="S96" s="124"/>
      <c r="T96" s="124"/>
      <c r="U96" s="124"/>
      <c r="V96" s="124"/>
      <c r="W96" s="124"/>
      <c r="X96" s="124"/>
    </row>
    <row r="97" ht="15.75" customHeight="1">
      <c r="I97" s="124"/>
      <c r="J97" s="124"/>
      <c r="K97" s="124"/>
      <c r="L97" s="124"/>
      <c r="M97" s="124"/>
      <c r="N97" s="309"/>
      <c r="O97" s="124"/>
      <c r="P97" s="124"/>
      <c r="Q97" s="124"/>
      <c r="R97" s="124"/>
      <c r="S97" s="124"/>
      <c r="T97" s="124"/>
      <c r="U97" s="124"/>
      <c r="V97" s="124"/>
      <c r="W97" s="124"/>
      <c r="X97" s="124"/>
    </row>
    <row r="98" ht="15.75" customHeight="1">
      <c r="I98" s="124"/>
      <c r="O98" s="124"/>
      <c r="P98" s="124"/>
      <c r="Q98" s="124"/>
      <c r="R98" s="124"/>
      <c r="S98" s="124"/>
      <c r="T98" s="124"/>
      <c r="U98" s="124"/>
      <c r="V98" s="124"/>
      <c r="W98" s="124"/>
      <c r="X98" s="124"/>
    </row>
    <row r="99" ht="15.75" customHeight="1">
      <c r="I99" s="124"/>
      <c r="J99" s="124"/>
      <c r="K99" s="124"/>
      <c r="L99" s="124"/>
      <c r="M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</row>
    <row r="100" ht="15.75" customHeight="1">
      <c r="M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</row>
    <row r="101" ht="15.75" customHeight="1">
      <c r="M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</row>
    <row r="102" ht="15.75" customHeight="1">
      <c r="M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</row>
    <row r="103" ht="15.75" customHeight="1">
      <c r="M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</row>
    <row r="104" ht="15.75" customHeight="1">
      <c r="M104" s="124"/>
      <c r="O104" s="124"/>
      <c r="P104" s="124"/>
      <c r="Q104" s="124"/>
      <c r="R104" s="124"/>
      <c r="S104" s="310"/>
      <c r="T104" s="310"/>
      <c r="U104" s="310"/>
      <c r="V104" s="124"/>
      <c r="W104" s="124"/>
      <c r="X104" s="124"/>
    </row>
    <row r="105" ht="15.75" customHeight="1">
      <c r="M105" s="124"/>
      <c r="O105" s="124"/>
      <c r="P105" s="124"/>
      <c r="Q105" s="124"/>
      <c r="R105" s="124"/>
      <c r="S105" s="310"/>
      <c r="T105" s="311"/>
      <c r="U105" s="310"/>
      <c r="V105" s="124"/>
      <c r="W105" s="124"/>
      <c r="X105" s="124"/>
    </row>
    <row r="106" ht="15.75" customHeight="1">
      <c r="M106" s="124"/>
      <c r="O106" s="124"/>
      <c r="P106" s="124"/>
      <c r="Q106" s="124"/>
      <c r="R106" s="124"/>
      <c r="S106" s="310"/>
      <c r="T106" s="311"/>
      <c r="U106" s="310"/>
      <c r="V106" s="124"/>
      <c r="W106" s="124"/>
      <c r="X106" s="124"/>
    </row>
    <row r="107" ht="15.75" customHeight="1">
      <c r="M107" s="124"/>
      <c r="O107" s="124"/>
      <c r="P107" s="124"/>
      <c r="Q107" s="124"/>
      <c r="R107" s="124"/>
      <c r="S107" s="310"/>
      <c r="T107" s="311"/>
      <c r="U107" s="310"/>
      <c r="V107" s="124"/>
      <c r="W107" s="124"/>
      <c r="X107" s="124"/>
    </row>
    <row r="108" ht="15.75" customHeight="1">
      <c r="I108" s="124"/>
      <c r="J108" s="124"/>
      <c r="K108" s="124"/>
      <c r="L108" s="124"/>
      <c r="M108" s="124"/>
      <c r="O108" s="124"/>
      <c r="P108" s="124"/>
      <c r="Q108" s="124"/>
      <c r="R108" s="124"/>
      <c r="S108" s="310"/>
      <c r="T108" s="311"/>
      <c r="U108" s="310"/>
      <c r="V108" s="124"/>
      <c r="W108" s="124"/>
      <c r="X108" s="124"/>
    </row>
    <row r="109" ht="15.75" customHeight="1">
      <c r="I109" s="124"/>
      <c r="J109" s="124"/>
      <c r="K109" s="124"/>
      <c r="L109" s="124"/>
      <c r="M109" s="124"/>
      <c r="O109" s="124"/>
      <c r="P109" s="124"/>
      <c r="Q109" s="124"/>
      <c r="R109" s="124"/>
      <c r="S109" s="310"/>
      <c r="T109" s="311"/>
      <c r="U109" s="310"/>
      <c r="V109" s="124"/>
      <c r="W109" s="124"/>
      <c r="X109" s="124"/>
    </row>
    <row r="110" ht="15.75" customHeight="1">
      <c r="I110" s="124"/>
      <c r="J110" s="124"/>
      <c r="K110" s="124"/>
      <c r="L110" s="124"/>
      <c r="M110" s="124"/>
      <c r="O110" s="124"/>
      <c r="P110" s="124"/>
      <c r="Q110" s="124"/>
      <c r="R110" s="124"/>
      <c r="S110" s="310"/>
      <c r="T110" s="311"/>
      <c r="U110" s="310"/>
      <c r="V110" s="124"/>
      <c r="W110" s="124"/>
      <c r="X110" s="124"/>
    </row>
    <row r="111" ht="15.75" customHeight="1">
      <c r="I111" s="124"/>
      <c r="J111" s="124"/>
      <c r="K111" s="124"/>
      <c r="L111" s="124"/>
      <c r="M111" s="124"/>
      <c r="O111" s="124"/>
      <c r="P111" s="124"/>
      <c r="Q111" s="124"/>
      <c r="R111" s="124"/>
      <c r="S111" s="310"/>
      <c r="T111" s="311"/>
      <c r="U111" s="310"/>
      <c r="V111" s="124"/>
      <c r="W111" s="124"/>
      <c r="X111" s="124"/>
    </row>
    <row r="112" ht="15.75" customHeight="1">
      <c r="I112" s="124"/>
      <c r="J112" s="124"/>
      <c r="K112" s="124"/>
      <c r="L112" s="124"/>
      <c r="M112" s="124"/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</row>
    <row r="113" ht="15.75" customHeight="1">
      <c r="I113" s="124"/>
      <c r="J113" s="124"/>
      <c r="K113" s="124"/>
      <c r="L113" s="124"/>
      <c r="M113" s="124"/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</row>
    <row r="114" ht="15.75" customHeight="1">
      <c r="I114" s="124"/>
      <c r="J114" s="124"/>
      <c r="K114" s="124"/>
      <c r="L114" s="124"/>
      <c r="M114" s="124"/>
      <c r="O114" s="124"/>
      <c r="P114" s="124"/>
      <c r="Q114" s="124"/>
      <c r="R114" s="124"/>
      <c r="S114" s="124"/>
      <c r="T114" s="124"/>
      <c r="U114" s="124"/>
      <c r="V114" s="124"/>
      <c r="W114" s="124"/>
      <c r="X114" s="124"/>
    </row>
    <row r="115" ht="15.75" customHeight="1">
      <c r="I115" s="106"/>
      <c r="J115" s="106"/>
      <c r="K115" s="106"/>
      <c r="L115" s="124"/>
      <c r="M115" s="124"/>
      <c r="O115" s="106"/>
      <c r="P115" s="106"/>
      <c r="Q115" s="106"/>
      <c r="R115" s="106"/>
      <c r="S115" s="124"/>
      <c r="T115" s="124"/>
      <c r="U115" s="124"/>
      <c r="V115" s="124"/>
      <c r="W115" s="124"/>
      <c r="X115" s="124"/>
    </row>
    <row r="116" ht="15.75" customHeight="1">
      <c r="I116" s="106"/>
      <c r="J116" s="106"/>
      <c r="K116" s="106"/>
      <c r="L116" s="124"/>
      <c r="M116" s="124"/>
      <c r="N116" s="124"/>
      <c r="O116" s="106"/>
      <c r="P116" s="106"/>
      <c r="Q116" s="106"/>
      <c r="R116" s="106"/>
      <c r="S116" s="124"/>
      <c r="T116" s="124"/>
      <c r="U116" s="124"/>
      <c r="V116" s="124"/>
      <c r="W116" s="124"/>
      <c r="X116" s="124"/>
    </row>
    <row r="117" ht="15.75" customHeight="1">
      <c r="I117" s="106"/>
      <c r="J117" s="106"/>
      <c r="K117" s="106"/>
      <c r="L117" s="124"/>
      <c r="M117" s="124"/>
      <c r="N117" s="124"/>
      <c r="O117" s="106"/>
      <c r="P117" s="106"/>
      <c r="Q117" s="106"/>
      <c r="R117" s="106"/>
      <c r="S117" s="124"/>
      <c r="T117" s="124"/>
      <c r="U117" s="124"/>
      <c r="V117" s="124"/>
      <c r="W117" s="124"/>
      <c r="X117" s="124"/>
    </row>
    <row r="118" ht="15.75" customHeight="1">
      <c r="I118" s="106"/>
      <c r="J118" s="106"/>
      <c r="K118" s="106"/>
      <c r="L118" s="124"/>
      <c r="M118" s="124"/>
      <c r="N118" s="124"/>
      <c r="O118" s="106"/>
      <c r="P118" s="106"/>
      <c r="Q118" s="106"/>
      <c r="R118" s="106"/>
      <c r="S118" s="124"/>
      <c r="T118" s="124"/>
      <c r="U118" s="124"/>
      <c r="V118" s="124"/>
      <c r="W118" s="124"/>
      <c r="X118" s="124"/>
    </row>
    <row r="119" ht="15.75" customHeight="1">
      <c r="I119" s="106"/>
      <c r="J119" s="106"/>
      <c r="K119" s="106"/>
      <c r="L119" s="124"/>
      <c r="M119" s="124"/>
      <c r="N119" s="124"/>
      <c r="O119" s="106"/>
      <c r="P119" s="106"/>
      <c r="Q119" s="106"/>
      <c r="R119" s="106"/>
      <c r="S119" s="124"/>
      <c r="T119" s="124"/>
      <c r="U119" s="124"/>
      <c r="V119" s="124"/>
      <c r="W119" s="124"/>
      <c r="X119" s="124"/>
    </row>
    <row r="120" ht="15.75" customHeight="1">
      <c r="I120" s="106"/>
      <c r="J120" s="106"/>
      <c r="K120" s="106"/>
      <c r="L120" s="124"/>
      <c r="M120" s="124"/>
      <c r="N120" s="124"/>
      <c r="O120" s="106"/>
      <c r="P120" s="106"/>
      <c r="Q120" s="106"/>
      <c r="R120" s="106"/>
      <c r="S120" s="124"/>
      <c r="T120" s="124"/>
      <c r="U120" s="124"/>
      <c r="V120" s="124"/>
      <c r="W120" s="124"/>
      <c r="X120" s="124"/>
    </row>
    <row r="121" ht="15.75" customHeight="1">
      <c r="I121" s="106"/>
      <c r="J121" s="106"/>
      <c r="K121" s="106"/>
      <c r="L121" s="124"/>
      <c r="M121" s="124"/>
      <c r="N121" s="124"/>
      <c r="O121" s="106"/>
      <c r="P121" s="106"/>
      <c r="Q121" s="106"/>
      <c r="R121" s="106"/>
      <c r="S121" s="124"/>
      <c r="T121" s="124"/>
      <c r="U121" s="124"/>
      <c r="V121" s="124"/>
      <c r="W121" s="124"/>
      <c r="X121" s="124"/>
    </row>
    <row r="122" ht="15.75" customHeight="1">
      <c r="I122" s="106"/>
      <c r="J122" s="106"/>
      <c r="K122" s="106"/>
      <c r="L122" s="124"/>
      <c r="M122" s="124"/>
      <c r="N122" s="124"/>
      <c r="O122" s="106"/>
      <c r="P122" s="106"/>
      <c r="Q122" s="106"/>
      <c r="R122" s="106"/>
      <c r="S122" s="124"/>
      <c r="T122" s="124"/>
      <c r="U122" s="124"/>
      <c r="V122" s="124"/>
      <c r="W122" s="124"/>
      <c r="X122" s="124"/>
    </row>
    <row r="123" ht="15.75" customHeight="1">
      <c r="I123" s="106"/>
      <c r="J123" s="106"/>
      <c r="K123" s="106"/>
      <c r="L123" s="106"/>
      <c r="M123" s="124"/>
      <c r="N123" s="106"/>
      <c r="O123" s="106"/>
      <c r="P123" s="106"/>
      <c r="Q123" s="106"/>
      <c r="R123" s="106"/>
      <c r="S123" s="124"/>
      <c r="T123" s="124"/>
      <c r="U123" s="124"/>
      <c r="V123" s="124"/>
      <c r="W123" s="124"/>
      <c r="X123" s="124"/>
    </row>
    <row r="124" ht="15.75" customHeight="1">
      <c r="I124" s="106"/>
      <c r="J124" s="106"/>
      <c r="K124" s="106"/>
      <c r="L124" s="106"/>
      <c r="M124" s="124"/>
      <c r="N124" s="106"/>
      <c r="O124" s="106"/>
      <c r="P124" s="106"/>
      <c r="Q124" s="106"/>
      <c r="R124" s="106"/>
      <c r="S124" s="124"/>
      <c r="T124" s="124"/>
      <c r="U124" s="124"/>
      <c r="V124" s="124"/>
      <c r="W124" s="124"/>
      <c r="X124" s="124"/>
    </row>
    <row r="125" ht="15.75" customHeight="1">
      <c r="I125" s="106"/>
      <c r="J125" s="106"/>
      <c r="K125" s="106"/>
      <c r="L125" s="106"/>
      <c r="M125" s="124"/>
      <c r="N125" s="106"/>
      <c r="O125" s="106"/>
      <c r="P125" s="106"/>
      <c r="Q125" s="106"/>
      <c r="R125" s="106"/>
      <c r="S125" s="124"/>
      <c r="T125" s="124"/>
      <c r="U125" s="124"/>
      <c r="V125" s="124"/>
      <c r="W125" s="124"/>
      <c r="X125" s="124"/>
    </row>
    <row r="126" ht="15.75" customHeight="1">
      <c r="I126" s="106"/>
      <c r="J126" s="106"/>
      <c r="K126" s="106"/>
      <c r="L126" s="106"/>
      <c r="M126" s="124"/>
      <c r="N126" s="106"/>
      <c r="O126" s="106"/>
      <c r="P126" s="106"/>
      <c r="Q126" s="106"/>
      <c r="R126" s="106"/>
      <c r="S126" s="124"/>
      <c r="T126" s="124"/>
      <c r="U126" s="124"/>
      <c r="V126" s="124"/>
      <c r="W126" s="124"/>
      <c r="X126" s="124"/>
    </row>
    <row r="127" ht="15.75" customHeight="1">
      <c r="I127" s="106"/>
      <c r="J127" s="106"/>
      <c r="K127" s="106"/>
      <c r="L127" s="106"/>
      <c r="M127" s="124"/>
      <c r="N127" s="106"/>
      <c r="O127" s="106"/>
      <c r="P127" s="106"/>
      <c r="Q127" s="106"/>
      <c r="R127" s="106"/>
      <c r="S127" s="124"/>
      <c r="T127" s="124"/>
      <c r="U127" s="124"/>
      <c r="V127" s="124"/>
      <c r="W127" s="124"/>
      <c r="X127" s="124"/>
    </row>
    <row r="128" ht="15.75" customHeight="1">
      <c r="I128" s="106"/>
      <c r="J128" s="106"/>
      <c r="K128" s="106"/>
      <c r="L128" s="106"/>
      <c r="M128" s="124"/>
      <c r="N128" s="106"/>
      <c r="O128" s="106"/>
      <c r="P128" s="106"/>
      <c r="Q128" s="106"/>
      <c r="R128" s="106"/>
      <c r="S128" s="124"/>
      <c r="T128" s="124"/>
      <c r="U128" s="124"/>
      <c r="V128" s="124"/>
      <c r="W128" s="124"/>
      <c r="X128" s="124"/>
    </row>
    <row r="129" ht="15.75" customHeight="1">
      <c r="I129" s="106"/>
      <c r="J129" s="106"/>
      <c r="K129" s="106"/>
      <c r="L129" s="106"/>
      <c r="M129" s="124"/>
      <c r="N129" s="106"/>
      <c r="O129" s="106"/>
      <c r="P129" s="106"/>
      <c r="Q129" s="106"/>
      <c r="R129" s="106"/>
      <c r="S129" s="124"/>
      <c r="T129" s="124"/>
      <c r="U129" s="124"/>
      <c r="V129" s="124"/>
      <c r="W129" s="124"/>
      <c r="X129" s="124"/>
    </row>
    <row r="130" ht="15.75" customHeight="1">
      <c r="I130" s="106"/>
      <c r="J130" s="106"/>
      <c r="K130" s="106"/>
      <c r="L130" s="106"/>
      <c r="M130" s="124"/>
      <c r="N130" s="106"/>
      <c r="O130" s="106"/>
      <c r="P130" s="106"/>
      <c r="Q130" s="106"/>
      <c r="R130" s="106"/>
      <c r="S130" s="124"/>
      <c r="T130" s="124"/>
      <c r="U130" s="124"/>
      <c r="V130" s="124"/>
      <c r="W130" s="124"/>
      <c r="X130" s="124"/>
    </row>
    <row r="131" ht="15.75" customHeight="1"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24"/>
      <c r="T131" s="124"/>
      <c r="U131" s="124"/>
      <c r="V131" s="124"/>
      <c r="W131" s="124"/>
      <c r="X131" s="124"/>
    </row>
    <row r="132" ht="15.75" customHeight="1"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24"/>
      <c r="T132" s="124"/>
      <c r="U132" s="124"/>
      <c r="V132" s="124"/>
      <c r="W132" s="124"/>
      <c r="X132" s="124"/>
    </row>
    <row r="133" ht="15.75" customHeight="1"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24"/>
      <c r="T133" s="124"/>
      <c r="U133" s="124"/>
      <c r="V133" s="124"/>
      <c r="W133" s="124"/>
      <c r="X133" s="124"/>
    </row>
    <row r="134" ht="15.75" customHeight="1"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24"/>
      <c r="T134" s="124"/>
      <c r="U134" s="124"/>
      <c r="V134" s="124"/>
      <c r="W134" s="124"/>
      <c r="X134" s="124"/>
    </row>
    <row r="135" ht="15.75" customHeight="1"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24"/>
      <c r="T135" s="124"/>
      <c r="U135" s="124"/>
      <c r="V135" s="124"/>
      <c r="W135" s="124"/>
      <c r="X135" s="124"/>
    </row>
    <row r="136" ht="15.75" customHeight="1"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24"/>
      <c r="T136" s="124"/>
      <c r="U136" s="124"/>
      <c r="V136" s="124"/>
      <c r="W136" s="124"/>
      <c r="X136" s="124"/>
    </row>
    <row r="137" ht="15.75" customHeight="1"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24"/>
      <c r="T137" s="124"/>
      <c r="U137" s="124"/>
      <c r="V137" s="124"/>
      <c r="W137" s="124"/>
      <c r="X137" s="124"/>
    </row>
    <row r="138" ht="15.75" customHeight="1"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24"/>
      <c r="T138" s="124"/>
      <c r="U138" s="124"/>
      <c r="V138" s="124"/>
      <c r="W138" s="124"/>
      <c r="X138" s="124"/>
    </row>
    <row r="139" ht="15.75" customHeight="1"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24"/>
      <c r="T139" s="124"/>
      <c r="U139" s="124"/>
      <c r="V139" s="124"/>
      <c r="W139" s="124"/>
      <c r="X139" s="124"/>
    </row>
    <row r="140" ht="15.75" customHeight="1"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24"/>
      <c r="T140" s="124"/>
      <c r="U140" s="124"/>
      <c r="V140" s="124"/>
      <c r="W140" s="124"/>
      <c r="X140" s="124"/>
    </row>
    <row r="141" ht="15.75" customHeight="1"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24"/>
      <c r="T141" s="124"/>
      <c r="U141" s="124"/>
      <c r="V141" s="124"/>
      <c r="W141" s="124"/>
      <c r="X141" s="124"/>
    </row>
    <row r="142" ht="15.75" customHeight="1"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24"/>
      <c r="T142" s="124"/>
      <c r="U142" s="124"/>
      <c r="V142" s="124"/>
      <c r="W142" s="124"/>
      <c r="X142" s="124"/>
    </row>
    <row r="143" ht="15.75" customHeight="1"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24"/>
      <c r="T143" s="124"/>
      <c r="U143" s="124"/>
      <c r="V143" s="124"/>
      <c r="W143" s="124"/>
      <c r="X143" s="124"/>
    </row>
    <row r="144" ht="15.75" customHeight="1"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24"/>
      <c r="T144" s="124"/>
      <c r="U144" s="124"/>
      <c r="V144" s="124"/>
      <c r="W144" s="124"/>
      <c r="X144" s="124"/>
    </row>
    <row r="145" ht="15.75" customHeight="1"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24"/>
      <c r="T145" s="124"/>
      <c r="U145" s="124"/>
      <c r="V145" s="124"/>
      <c r="W145" s="124"/>
      <c r="X145" s="124"/>
    </row>
    <row r="146" ht="15.75" customHeight="1"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24"/>
      <c r="T146" s="124"/>
      <c r="U146" s="124"/>
      <c r="V146" s="124"/>
      <c r="W146" s="124"/>
      <c r="X146" s="124"/>
    </row>
    <row r="147" ht="15.75" customHeight="1"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24"/>
      <c r="T147" s="124"/>
      <c r="U147" s="124"/>
      <c r="V147" s="124"/>
      <c r="W147" s="124"/>
      <c r="X147" s="124"/>
    </row>
    <row r="148" ht="15.75" customHeight="1"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24"/>
      <c r="T148" s="124"/>
      <c r="U148" s="124"/>
      <c r="V148" s="124"/>
      <c r="W148" s="124"/>
      <c r="X148" s="124"/>
    </row>
    <row r="149" ht="15.75" customHeight="1"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24"/>
      <c r="T149" s="124"/>
      <c r="U149" s="124"/>
      <c r="V149" s="124"/>
      <c r="W149" s="124"/>
      <c r="X149" s="124"/>
    </row>
    <row r="150" ht="15.75" customHeight="1"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24"/>
      <c r="T150" s="124"/>
      <c r="U150" s="124"/>
      <c r="V150" s="124"/>
      <c r="W150" s="124"/>
      <c r="X150" s="124"/>
    </row>
    <row r="151" ht="15.75" customHeight="1"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24"/>
      <c r="T151" s="124"/>
      <c r="U151" s="124"/>
      <c r="V151" s="124"/>
      <c r="W151" s="124"/>
      <c r="X151" s="124"/>
    </row>
    <row r="152" ht="15.75" customHeight="1"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24"/>
      <c r="T152" s="124"/>
      <c r="U152" s="124"/>
      <c r="V152" s="124"/>
      <c r="W152" s="124"/>
      <c r="X152" s="124"/>
    </row>
    <row r="153" ht="15.75" customHeight="1"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24"/>
      <c r="T153" s="124"/>
      <c r="U153" s="124"/>
      <c r="V153" s="124"/>
      <c r="W153" s="124"/>
      <c r="X153" s="124"/>
    </row>
    <row r="154" ht="15.75" customHeight="1"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24"/>
      <c r="T154" s="124"/>
      <c r="U154" s="124"/>
      <c r="V154" s="124"/>
      <c r="W154" s="124"/>
      <c r="X154" s="124"/>
    </row>
    <row r="155" ht="15.75" customHeight="1"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24"/>
      <c r="T155" s="124"/>
      <c r="U155" s="124"/>
      <c r="V155" s="124"/>
      <c r="W155" s="124"/>
      <c r="X155" s="124"/>
    </row>
    <row r="156" ht="15.75" customHeight="1"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24"/>
      <c r="T156" s="124"/>
      <c r="U156" s="124"/>
      <c r="V156" s="124"/>
      <c r="W156" s="124"/>
      <c r="X156" s="124"/>
    </row>
    <row r="157" ht="15.75" customHeight="1"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24"/>
      <c r="T157" s="124"/>
      <c r="U157" s="124"/>
      <c r="V157" s="124"/>
      <c r="W157" s="124"/>
      <c r="X157" s="124"/>
    </row>
    <row r="158" ht="15.75" customHeight="1"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24"/>
      <c r="T158" s="124"/>
      <c r="U158" s="124"/>
      <c r="V158" s="124"/>
      <c r="W158" s="124"/>
      <c r="X158" s="124"/>
    </row>
    <row r="159" ht="15.75" customHeight="1">
      <c r="A159" s="327"/>
      <c r="B159" s="4"/>
      <c r="H159" s="124"/>
      <c r="I159" s="124"/>
      <c r="J159" s="124"/>
      <c r="K159" s="124"/>
      <c r="L159" s="124"/>
      <c r="M159" s="124"/>
      <c r="N159" s="124"/>
      <c r="O159" s="124"/>
      <c r="P159" s="124"/>
      <c r="Q159" s="124"/>
      <c r="R159" s="124"/>
      <c r="S159" s="124"/>
      <c r="T159" s="124"/>
      <c r="U159" s="124"/>
      <c r="V159" s="124"/>
      <c r="W159" s="124"/>
      <c r="X159" s="124"/>
    </row>
    <row r="160" ht="15.75" customHeight="1">
      <c r="S160" s="328"/>
      <c r="T160" s="289"/>
      <c r="U160" s="289"/>
      <c r="V160" s="289"/>
      <c r="W160" s="289"/>
      <c r="X160" s="289"/>
    </row>
    <row r="161" ht="15.75" customHeight="1">
      <c r="W161" s="106"/>
      <c r="X161" s="106"/>
    </row>
    <row r="162" ht="15.75" customHeight="1">
      <c r="W162" s="331"/>
      <c r="X162" s="304"/>
    </row>
    <row r="163" ht="15.75" customHeight="1">
      <c r="T163" s="66"/>
      <c r="X163" s="124"/>
    </row>
    <row r="164" ht="15.75" customHeight="1">
      <c r="T164" s="66"/>
      <c r="X164" s="124"/>
    </row>
    <row r="165" ht="15.75" customHeight="1">
      <c r="T165" s="66"/>
      <c r="X165" s="124"/>
    </row>
    <row r="166" ht="15.75" customHeight="1">
      <c r="T166" s="66"/>
      <c r="X166" s="124"/>
    </row>
    <row r="167" ht="15.75" customHeight="1">
      <c r="T167" s="66"/>
      <c r="X167" s="124"/>
    </row>
    <row r="168" ht="15.75" customHeight="1">
      <c r="T168" s="66"/>
      <c r="X168" s="124"/>
    </row>
    <row r="169" ht="15.75" customHeight="1">
      <c r="T169" s="66"/>
      <c r="X169" s="124"/>
    </row>
    <row r="170" ht="15.75" customHeight="1">
      <c r="T170" s="66"/>
      <c r="X170" s="124"/>
    </row>
    <row r="171" ht="15.75" customHeight="1">
      <c r="T171" s="66"/>
      <c r="X171" s="124"/>
    </row>
    <row r="172" ht="15.75" customHeight="1">
      <c r="T172" s="66"/>
      <c r="X172" s="124"/>
    </row>
    <row r="173" ht="15.75" customHeight="1">
      <c r="T173" s="66"/>
      <c r="X173" s="124"/>
    </row>
    <row r="174" ht="15.75" customHeight="1">
      <c r="T174" s="66"/>
      <c r="X174" s="124"/>
    </row>
    <row r="175" ht="15.75" customHeight="1">
      <c r="T175" s="66"/>
      <c r="X175" s="124"/>
    </row>
    <row r="176" ht="15.75" customHeight="1">
      <c r="T176" s="66"/>
      <c r="X176" s="124"/>
    </row>
    <row r="177" ht="15.75" customHeight="1">
      <c r="T177" s="66"/>
      <c r="X177" s="124"/>
    </row>
    <row r="178" ht="15.75" customHeight="1">
      <c r="X178" s="124"/>
    </row>
    <row r="179" ht="15.75" customHeight="1">
      <c r="X179" s="124"/>
    </row>
    <row r="180" ht="15.75" customHeight="1">
      <c r="X180" s="124"/>
    </row>
    <row r="181" ht="15.75" customHeight="1">
      <c r="T181" s="333"/>
      <c r="U181" s="333"/>
      <c r="V181" s="333"/>
      <c r="W181" s="333"/>
      <c r="X181" s="333"/>
    </row>
    <row r="182" ht="15.75" customHeight="1">
      <c r="T182" s="124"/>
      <c r="U182" s="124"/>
      <c r="V182" s="124"/>
      <c r="W182" s="124"/>
      <c r="X182" s="124"/>
    </row>
    <row r="183" ht="15.75" customHeight="1">
      <c r="T183" s="124"/>
      <c r="U183" s="124"/>
      <c r="V183" s="124"/>
      <c r="W183" s="124"/>
      <c r="X183" s="124"/>
    </row>
    <row r="184" ht="15.75" customHeight="1">
      <c r="T184" s="124"/>
      <c r="U184" s="124"/>
      <c r="V184" s="124"/>
      <c r="W184" s="124"/>
      <c r="X184" s="124"/>
    </row>
    <row r="185" ht="15.75" customHeight="1">
      <c r="T185" s="124"/>
      <c r="U185" s="124"/>
      <c r="V185" s="124"/>
      <c r="W185" s="124"/>
      <c r="X185" s="124"/>
    </row>
    <row r="186" ht="15.75" customHeight="1">
      <c r="T186" s="124"/>
      <c r="U186" s="124"/>
      <c r="V186" s="124"/>
      <c r="W186" s="124"/>
      <c r="X186" s="124"/>
    </row>
    <row r="187" ht="15.75" customHeight="1">
      <c r="T187" s="124"/>
      <c r="U187" s="124"/>
      <c r="V187" s="124"/>
      <c r="W187" s="124"/>
      <c r="X187" s="124"/>
    </row>
    <row r="188" ht="15.75" customHeight="1">
      <c r="T188" s="124"/>
      <c r="U188" s="124"/>
      <c r="V188" s="124"/>
      <c r="W188" s="124"/>
      <c r="X188" s="124"/>
    </row>
    <row r="189" ht="15.75" customHeight="1">
      <c r="T189" s="124"/>
      <c r="U189" s="124"/>
      <c r="V189" s="124"/>
      <c r="W189" s="124"/>
      <c r="X189" s="124"/>
    </row>
    <row r="190" ht="15.75" customHeight="1">
      <c r="T190" s="124"/>
      <c r="U190" s="124"/>
      <c r="V190" s="124"/>
      <c r="W190" s="124"/>
      <c r="X190" s="124"/>
    </row>
    <row r="191" ht="15.75" customHeight="1">
      <c r="T191" s="124"/>
      <c r="U191" s="124"/>
      <c r="V191" s="124"/>
      <c r="W191" s="124"/>
      <c r="X191" s="124"/>
    </row>
    <row r="192" ht="15.75" customHeight="1">
      <c r="T192" s="124"/>
      <c r="U192" s="124"/>
      <c r="V192" s="124"/>
      <c r="W192" s="124"/>
      <c r="X192" s="124"/>
    </row>
    <row r="193" ht="15.75" customHeight="1">
      <c r="T193" s="124"/>
      <c r="U193" s="124"/>
      <c r="V193" s="124"/>
      <c r="W193" s="124"/>
      <c r="X193" s="124"/>
    </row>
    <row r="194" ht="15.75" customHeight="1">
      <c r="T194" s="124"/>
      <c r="U194" s="124"/>
      <c r="V194" s="124"/>
      <c r="W194" s="124"/>
      <c r="X194" s="124"/>
    </row>
    <row r="195" ht="15.75" customHeight="1">
      <c r="T195" s="124"/>
      <c r="U195" s="124"/>
      <c r="V195" s="124"/>
      <c r="W195" s="124"/>
      <c r="X195" s="124"/>
    </row>
    <row r="196" ht="15.75" customHeight="1">
      <c r="T196" s="124"/>
      <c r="U196" s="124"/>
      <c r="V196" s="124"/>
      <c r="W196" s="124"/>
      <c r="X196" s="124"/>
    </row>
    <row r="197" ht="15.75" customHeight="1">
      <c r="T197" s="124"/>
      <c r="U197" s="124"/>
      <c r="V197" s="124"/>
      <c r="W197" s="124"/>
      <c r="X197" s="124"/>
    </row>
    <row r="198" ht="15.75" customHeight="1">
      <c r="T198" s="124"/>
      <c r="U198" s="124"/>
      <c r="V198" s="124"/>
      <c r="W198" s="124"/>
      <c r="X198" s="124"/>
    </row>
    <row r="199" ht="15.75" customHeight="1">
      <c r="T199" s="124"/>
      <c r="U199" s="124"/>
      <c r="V199" s="124"/>
      <c r="W199" s="124"/>
      <c r="X199" s="124"/>
    </row>
    <row r="200" ht="15.75" customHeight="1">
      <c r="T200" s="124"/>
      <c r="U200" s="124"/>
      <c r="V200" s="124"/>
      <c r="W200" s="124"/>
      <c r="X200" s="124"/>
    </row>
    <row r="201" ht="15.75" customHeight="1">
      <c r="T201" s="124"/>
      <c r="U201" s="124"/>
      <c r="V201" s="124"/>
      <c r="W201" s="124"/>
      <c r="X201" s="124"/>
    </row>
    <row r="202" ht="15.75" customHeight="1">
      <c r="T202" s="124"/>
      <c r="U202" s="124"/>
      <c r="V202" s="124"/>
      <c r="W202" s="124"/>
      <c r="X202" s="124"/>
    </row>
    <row r="203" ht="15.75" customHeight="1">
      <c r="T203" s="124"/>
      <c r="U203" s="124"/>
      <c r="V203" s="124"/>
      <c r="W203" s="124"/>
      <c r="X203" s="124"/>
    </row>
    <row r="204" ht="15.75" customHeight="1">
      <c r="T204" s="124"/>
      <c r="U204" s="124"/>
      <c r="V204" s="124"/>
      <c r="W204" s="124"/>
      <c r="X204" s="124"/>
    </row>
    <row r="205" ht="15.75" customHeight="1">
      <c r="T205" s="124"/>
      <c r="U205" s="124"/>
      <c r="V205" s="124"/>
      <c r="W205" s="124"/>
      <c r="X205" s="124"/>
    </row>
    <row r="206" ht="15.75" customHeight="1">
      <c r="T206" s="124"/>
      <c r="U206" s="124"/>
      <c r="V206" s="124"/>
      <c r="W206" s="124"/>
      <c r="X206" s="124"/>
    </row>
    <row r="207" ht="15.75" customHeight="1">
      <c r="T207" s="124"/>
      <c r="U207" s="124"/>
      <c r="V207" s="124"/>
      <c r="W207" s="124"/>
      <c r="X207" s="124"/>
    </row>
    <row r="208" ht="15.75" customHeight="1">
      <c r="T208" s="124"/>
      <c r="U208" s="124"/>
      <c r="V208" s="124"/>
      <c r="W208" s="124"/>
      <c r="X208" s="124"/>
    </row>
    <row r="209" ht="15.75" customHeight="1">
      <c r="T209" s="124"/>
      <c r="U209" s="124"/>
      <c r="V209" s="124"/>
      <c r="W209" s="124"/>
      <c r="X209" s="124"/>
    </row>
    <row r="210" ht="15.75" customHeight="1">
      <c r="T210" s="124"/>
      <c r="U210" s="124"/>
      <c r="V210" s="124"/>
      <c r="W210" s="124"/>
      <c r="X210" s="124"/>
    </row>
    <row r="211" ht="15.75" customHeight="1">
      <c r="T211" s="124"/>
      <c r="U211" s="124"/>
      <c r="V211" s="124"/>
      <c r="W211" s="124"/>
      <c r="X211" s="124"/>
    </row>
    <row r="212" ht="15.75" customHeight="1">
      <c r="T212" s="124"/>
      <c r="U212" s="124"/>
      <c r="V212" s="124"/>
      <c r="W212" s="124"/>
      <c r="X212" s="124"/>
    </row>
    <row r="213" ht="15.75" customHeight="1">
      <c r="T213" s="124"/>
      <c r="U213" s="124"/>
      <c r="V213" s="124"/>
      <c r="W213" s="124"/>
      <c r="X213" s="124"/>
    </row>
    <row r="214" ht="15.75" customHeight="1">
      <c r="T214" s="124"/>
      <c r="U214" s="124"/>
      <c r="V214" s="124"/>
      <c r="W214" s="124"/>
      <c r="X214" s="124"/>
    </row>
    <row r="215" ht="15.75" customHeight="1">
      <c r="T215" s="124"/>
      <c r="U215" s="124"/>
      <c r="V215" s="124"/>
      <c r="W215" s="124"/>
      <c r="X215" s="124"/>
    </row>
    <row r="216" ht="15.75" customHeight="1">
      <c r="T216" s="124"/>
      <c r="U216" s="124"/>
      <c r="V216" s="124"/>
      <c r="W216" s="124"/>
      <c r="X216" s="124"/>
    </row>
    <row r="217" ht="15.75" customHeight="1">
      <c r="T217" s="124"/>
      <c r="U217" s="124"/>
      <c r="V217" s="124"/>
      <c r="W217" s="124"/>
      <c r="X217" s="124"/>
    </row>
    <row r="218" ht="15.75" customHeight="1">
      <c r="T218" s="124"/>
      <c r="U218" s="124"/>
      <c r="V218" s="124"/>
      <c r="W218" s="124"/>
      <c r="X218" s="124"/>
    </row>
    <row r="219" ht="15.75" customHeight="1">
      <c r="T219" s="124"/>
      <c r="U219" s="124"/>
      <c r="V219" s="124"/>
      <c r="W219" s="124"/>
      <c r="X219" s="124"/>
    </row>
    <row r="220" ht="15.75" customHeight="1">
      <c r="T220" s="124"/>
      <c r="U220" s="124"/>
      <c r="V220" s="124"/>
      <c r="W220" s="124"/>
      <c r="X220" s="124"/>
    </row>
    <row r="221" ht="15.75" customHeight="1">
      <c r="T221" s="124"/>
      <c r="U221" s="124"/>
      <c r="V221" s="124"/>
      <c r="W221" s="124"/>
      <c r="X221" s="124"/>
    </row>
    <row r="222" ht="15.75" customHeight="1">
      <c r="T222" s="124"/>
      <c r="U222" s="124"/>
      <c r="V222" s="124"/>
      <c r="W222" s="124"/>
      <c r="X222" s="124"/>
    </row>
    <row r="223" ht="15.75" customHeight="1">
      <c r="T223" s="124"/>
      <c r="U223" s="124"/>
      <c r="V223" s="124"/>
      <c r="W223" s="124"/>
      <c r="X223" s="124"/>
    </row>
    <row r="224" ht="15.75" customHeight="1">
      <c r="T224" s="124"/>
      <c r="U224" s="124"/>
      <c r="V224" s="124"/>
      <c r="W224" s="124"/>
      <c r="X224" s="124"/>
    </row>
    <row r="225" ht="15.75" customHeight="1">
      <c r="T225" s="124"/>
      <c r="U225" s="124"/>
      <c r="V225" s="124"/>
      <c r="W225" s="124"/>
      <c r="X225" s="124"/>
    </row>
    <row r="226" ht="15.75" customHeight="1">
      <c r="T226" s="124"/>
      <c r="U226" s="124"/>
      <c r="V226" s="124"/>
      <c r="W226" s="124"/>
      <c r="X226" s="124"/>
    </row>
    <row r="227" ht="15.75" customHeight="1">
      <c r="T227" s="124"/>
      <c r="U227" s="124"/>
      <c r="V227" s="124"/>
      <c r="W227" s="124"/>
      <c r="X227" s="124"/>
    </row>
    <row r="228" ht="15.75" customHeight="1">
      <c r="T228" s="124"/>
      <c r="U228" s="124"/>
      <c r="V228" s="124"/>
      <c r="W228" s="124"/>
      <c r="X228" s="124"/>
    </row>
    <row r="229" ht="15.75" customHeight="1">
      <c r="T229" s="124"/>
      <c r="U229" s="124"/>
      <c r="V229" s="124"/>
      <c r="W229" s="124"/>
      <c r="X229" s="124"/>
    </row>
    <row r="230" ht="15.75" customHeight="1">
      <c r="T230" s="124"/>
      <c r="U230" s="124"/>
      <c r="V230" s="124"/>
      <c r="W230" s="124"/>
      <c r="X230" s="124"/>
    </row>
    <row r="231" ht="15.75" customHeight="1">
      <c r="T231" s="124"/>
      <c r="U231" s="124"/>
      <c r="V231" s="124"/>
      <c r="W231" s="124"/>
      <c r="X231" s="124"/>
    </row>
    <row r="232" ht="15.75" customHeight="1">
      <c r="T232" s="124"/>
      <c r="U232" s="124"/>
      <c r="V232" s="124"/>
      <c r="W232" s="124"/>
      <c r="X232" s="124"/>
    </row>
    <row r="233" ht="15.75" customHeight="1">
      <c r="T233" s="124"/>
      <c r="U233" s="124"/>
      <c r="V233" s="124"/>
      <c r="W233" s="124"/>
      <c r="X233" s="124"/>
    </row>
    <row r="234" ht="15.75" customHeight="1">
      <c r="T234" s="124"/>
      <c r="U234" s="124"/>
      <c r="V234" s="124"/>
      <c r="W234" s="124"/>
      <c r="X234" s="124"/>
    </row>
    <row r="235" ht="15.75" customHeight="1">
      <c r="T235" s="124"/>
      <c r="U235" s="124"/>
      <c r="V235" s="124"/>
      <c r="W235" s="124"/>
      <c r="X235" s="124"/>
    </row>
    <row r="236" ht="15.75" customHeight="1">
      <c r="T236" s="124"/>
      <c r="U236" s="124"/>
      <c r="V236" s="124"/>
      <c r="W236" s="124"/>
      <c r="X236" s="124"/>
    </row>
    <row r="237" ht="15.75" customHeight="1">
      <c r="T237" s="124"/>
      <c r="U237" s="124"/>
      <c r="V237" s="124"/>
      <c r="W237" s="124"/>
      <c r="X237" s="124"/>
    </row>
    <row r="238" ht="15.75" customHeight="1">
      <c r="T238" s="124"/>
      <c r="U238" s="124"/>
      <c r="V238" s="124"/>
      <c r="W238" s="124"/>
      <c r="X238" s="124"/>
    </row>
    <row r="239" ht="15.75" customHeight="1">
      <c r="T239" s="124"/>
      <c r="U239" s="124"/>
      <c r="V239" s="124"/>
      <c r="W239" s="124"/>
      <c r="X239" s="124"/>
    </row>
    <row r="240" ht="15.75" customHeight="1">
      <c r="T240" s="124"/>
      <c r="U240" s="124"/>
      <c r="V240" s="124"/>
      <c r="W240" s="124"/>
      <c r="X240" s="124"/>
    </row>
    <row r="241" ht="15.75" customHeight="1">
      <c r="T241" s="124"/>
      <c r="U241" s="124"/>
      <c r="V241" s="124"/>
      <c r="W241" s="124"/>
      <c r="X241" s="124"/>
    </row>
    <row r="242" ht="15.75" customHeight="1">
      <c r="T242" s="124"/>
      <c r="U242" s="124"/>
      <c r="V242" s="124"/>
      <c r="W242" s="124"/>
      <c r="X242" s="124"/>
    </row>
    <row r="243" ht="15.75" customHeight="1">
      <c r="T243" s="124"/>
      <c r="U243" s="124"/>
      <c r="V243" s="124"/>
      <c r="W243" s="124"/>
      <c r="X243" s="124"/>
    </row>
    <row r="244" ht="15.75" customHeight="1">
      <c r="T244" s="124"/>
      <c r="U244" s="124"/>
      <c r="V244" s="124"/>
      <c r="W244" s="124"/>
      <c r="X244" s="124"/>
    </row>
    <row r="245" ht="15.75" customHeight="1">
      <c r="T245" s="124"/>
      <c r="U245" s="124"/>
      <c r="V245" s="124"/>
      <c r="W245" s="124"/>
      <c r="X245" s="124"/>
    </row>
    <row r="246" ht="15.75" customHeight="1">
      <c r="T246" s="124"/>
      <c r="U246" s="124"/>
      <c r="V246" s="124"/>
      <c r="W246" s="124"/>
      <c r="X246" s="124"/>
    </row>
    <row r="247" ht="15.75" customHeight="1">
      <c r="T247" s="124"/>
      <c r="U247" s="124"/>
      <c r="V247" s="124"/>
      <c r="W247" s="124"/>
      <c r="X247" s="124"/>
    </row>
    <row r="248" ht="15.75" customHeight="1">
      <c r="T248" s="124"/>
      <c r="U248" s="124"/>
      <c r="V248" s="124"/>
      <c r="W248" s="124"/>
      <c r="X248" s="124"/>
    </row>
    <row r="249" ht="15.75" customHeight="1">
      <c r="T249" s="124"/>
      <c r="U249" s="124"/>
      <c r="V249" s="124"/>
      <c r="W249" s="124"/>
      <c r="X249" s="124"/>
    </row>
    <row r="250" ht="15.75" customHeight="1">
      <c r="A250" s="327"/>
      <c r="B250" s="4"/>
      <c r="H250" s="124"/>
      <c r="I250" s="124"/>
      <c r="J250" s="124"/>
      <c r="K250" s="124"/>
      <c r="L250" s="124"/>
      <c r="M250" s="333"/>
      <c r="N250" s="124"/>
      <c r="O250" s="124"/>
      <c r="P250" s="124"/>
      <c r="Q250" s="124"/>
      <c r="R250" s="124"/>
      <c r="S250" s="124"/>
      <c r="T250" s="124"/>
      <c r="U250" s="124"/>
      <c r="V250" s="124"/>
      <c r="W250" s="124"/>
      <c r="X250" s="124"/>
    </row>
    <row r="251" ht="15.75" customHeight="1">
      <c r="A251" s="327" t="s">
        <v>487</v>
      </c>
      <c r="B251" s="4"/>
      <c r="H251" s="124"/>
      <c r="I251" s="124"/>
      <c r="J251" s="124"/>
      <c r="K251" s="124"/>
      <c r="L251" s="124"/>
      <c r="M251" s="333"/>
      <c r="N251" s="124"/>
      <c r="O251" s="124"/>
      <c r="P251" s="124"/>
      <c r="Q251" s="124"/>
      <c r="R251" s="124"/>
      <c r="S251" s="124"/>
      <c r="T251" s="124"/>
      <c r="U251" s="124"/>
      <c r="V251" s="124"/>
      <c r="W251" s="124"/>
      <c r="X251" s="124"/>
    </row>
    <row r="252" ht="15.75" customHeight="1">
      <c r="A252" s="327" t="s">
        <v>488</v>
      </c>
      <c r="B252" s="4"/>
      <c r="H252" s="124"/>
      <c r="I252" s="124"/>
      <c r="J252" s="124"/>
      <c r="K252" s="124"/>
      <c r="L252" s="124"/>
      <c r="M252" s="333"/>
      <c r="N252" s="124"/>
      <c r="O252" s="124"/>
      <c r="P252" s="124"/>
      <c r="Q252" s="124"/>
      <c r="R252" s="124"/>
      <c r="S252" s="124"/>
      <c r="T252" s="124"/>
      <c r="U252" s="124"/>
      <c r="V252" s="124"/>
      <c r="W252" s="124"/>
      <c r="X252" s="124"/>
    </row>
    <row r="253" ht="15.75" customHeight="1">
      <c r="A253" s="327"/>
      <c r="B253" s="4"/>
      <c r="H253" s="124"/>
      <c r="I253" s="124"/>
      <c r="J253" s="124"/>
      <c r="K253" s="124"/>
      <c r="L253" s="124"/>
      <c r="M253" s="333"/>
      <c r="N253" s="124"/>
      <c r="O253" s="124"/>
      <c r="P253" s="124"/>
      <c r="Q253" s="124"/>
      <c r="R253" s="124"/>
      <c r="S253" s="124"/>
      <c r="T253" s="124"/>
      <c r="U253" s="124"/>
      <c r="V253" s="124"/>
      <c r="W253" s="124"/>
      <c r="X253" s="124"/>
    </row>
    <row r="254" ht="15.75" customHeight="1">
      <c r="A254" s="327"/>
      <c r="B254" s="4"/>
      <c r="H254" s="124"/>
      <c r="I254" s="124"/>
      <c r="J254" s="124"/>
      <c r="K254" s="124"/>
      <c r="L254" s="124"/>
      <c r="M254" s="333"/>
      <c r="N254" s="124"/>
      <c r="O254" s="124"/>
      <c r="P254" s="124"/>
      <c r="Q254" s="124"/>
      <c r="R254" s="124"/>
      <c r="S254" s="124"/>
      <c r="T254" s="124"/>
      <c r="U254" s="124"/>
      <c r="V254" s="124"/>
      <c r="W254" s="124"/>
      <c r="X254" s="124"/>
    </row>
    <row r="255" ht="15.75" customHeight="1">
      <c r="A255" s="327"/>
      <c r="B255" s="4"/>
      <c r="H255" s="124"/>
      <c r="I255" s="124"/>
      <c r="J255" s="124"/>
      <c r="K255" s="124"/>
      <c r="L255" s="124"/>
      <c r="M255" s="333"/>
      <c r="N255" s="124"/>
      <c r="O255" s="124"/>
      <c r="P255" s="124"/>
      <c r="Q255" s="124"/>
      <c r="R255" s="124"/>
      <c r="S255" s="124"/>
      <c r="T255" s="124"/>
      <c r="U255" s="124"/>
      <c r="V255" s="124"/>
      <c r="W255" s="124"/>
      <c r="X255" s="124"/>
    </row>
    <row r="256" ht="15.75" customHeight="1">
      <c r="A256" s="327"/>
      <c r="B256" s="4"/>
      <c r="H256" s="124"/>
      <c r="I256" s="124"/>
      <c r="J256" s="124"/>
      <c r="K256" s="124"/>
      <c r="L256" s="124"/>
      <c r="M256" s="333"/>
      <c r="N256" s="124"/>
      <c r="O256" s="124"/>
      <c r="P256" s="124"/>
      <c r="Q256" s="124"/>
      <c r="R256" s="124"/>
      <c r="S256" s="124"/>
      <c r="T256" s="124"/>
      <c r="U256" s="124"/>
      <c r="V256" s="124"/>
      <c r="W256" s="124"/>
      <c r="X256" s="124"/>
    </row>
    <row r="257" ht="15.75" customHeight="1">
      <c r="A257" s="327"/>
      <c r="B257" s="4"/>
      <c r="H257" s="124"/>
      <c r="I257" s="124"/>
      <c r="J257" s="124"/>
      <c r="K257" s="124"/>
      <c r="L257" s="124"/>
      <c r="M257" s="333"/>
      <c r="N257" s="124"/>
      <c r="O257" s="124"/>
      <c r="P257" s="124"/>
      <c r="Q257" s="124"/>
      <c r="R257" s="124"/>
      <c r="S257" s="124"/>
      <c r="T257" s="124"/>
      <c r="U257" s="124"/>
      <c r="V257" s="124"/>
      <c r="W257" s="124"/>
      <c r="X257" s="124"/>
    </row>
    <row r="258" ht="15.75" customHeight="1">
      <c r="A258" s="327"/>
      <c r="B258" s="4"/>
      <c r="H258" s="124"/>
      <c r="I258" s="124"/>
      <c r="J258" s="124"/>
      <c r="K258" s="124"/>
      <c r="L258" s="124"/>
      <c r="M258" s="333"/>
      <c r="N258" s="124"/>
      <c r="O258" s="124"/>
      <c r="P258" s="124"/>
      <c r="Q258" s="124"/>
      <c r="R258" s="124"/>
      <c r="S258" s="124"/>
      <c r="T258" s="124"/>
      <c r="U258" s="124"/>
      <c r="V258" s="124"/>
      <c r="W258" s="124"/>
      <c r="X258" s="124"/>
    </row>
    <row r="259" ht="15.75" customHeight="1">
      <c r="A259" s="327"/>
      <c r="B259" s="4"/>
      <c r="H259" s="124"/>
      <c r="I259" s="124"/>
      <c r="J259" s="124"/>
      <c r="K259" s="124"/>
      <c r="L259" s="124"/>
      <c r="M259" s="333"/>
      <c r="N259" s="124"/>
      <c r="O259" s="124"/>
      <c r="P259" s="124"/>
      <c r="Q259" s="124"/>
      <c r="R259" s="124"/>
      <c r="S259" s="124"/>
      <c r="T259" s="124"/>
      <c r="U259" s="124"/>
      <c r="V259" s="124"/>
      <c r="W259" s="124"/>
      <c r="X259" s="124"/>
    </row>
    <row r="260" ht="15.75" customHeight="1">
      <c r="A260" s="327"/>
      <c r="B260" s="4"/>
      <c r="H260" s="124"/>
      <c r="I260" s="124"/>
      <c r="J260" s="124"/>
      <c r="K260" s="124"/>
      <c r="L260" s="124"/>
      <c r="M260" s="333"/>
      <c r="N260" s="124"/>
      <c r="O260" s="124"/>
      <c r="P260" s="124"/>
      <c r="Q260" s="124"/>
      <c r="R260" s="124"/>
      <c r="S260" s="124"/>
      <c r="T260" s="124"/>
      <c r="U260" s="124"/>
      <c r="V260" s="124"/>
      <c r="W260" s="124"/>
      <c r="X260" s="124"/>
    </row>
    <row r="261" ht="15.75" customHeight="1">
      <c r="A261" s="327"/>
      <c r="B261" s="4"/>
      <c r="H261" s="124"/>
      <c r="I261" s="124"/>
      <c r="J261" s="124"/>
      <c r="K261" s="124"/>
      <c r="L261" s="124"/>
      <c r="M261" s="333"/>
      <c r="N261" s="124"/>
      <c r="O261" s="124"/>
      <c r="P261" s="124"/>
      <c r="Q261" s="124"/>
      <c r="R261" s="124"/>
      <c r="S261" s="124"/>
      <c r="T261" s="124"/>
      <c r="U261" s="124"/>
      <c r="V261" s="124"/>
      <c r="W261" s="124"/>
      <c r="X261" s="124"/>
    </row>
    <row r="262" ht="15.75" customHeight="1">
      <c r="A262" s="327"/>
      <c r="B262" s="4"/>
      <c r="H262" s="124"/>
      <c r="I262" s="124"/>
      <c r="J262" s="124"/>
      <c r="K262" s="124"/>
      <c r="L262" s="124"/>
      <c r="M262" s="333"/>
      <c r="N262" s="124"/>
      <c r="O262" s="124"/>
      <c r="P262" s="124"/>
      <c r="Q262" s="124"/>
      <c r="R262" s="124"/>
      <c r="S262" s="124"/>
      <c r="T262" s="124"/>
      <c r="U262" s="124"/>
      <c r="V262" s="124"/>
      <c r="W262" s="124"/>
      <c r="X262" s="124"/>
    </row>
    <row r="263" ht="15.75" customHeight="1">
      <c r="A263" s="327"/>
      <c r="B263" s="4"/>
      <c r="H263" s="124"/>
      <c r="I263" s="124"/>
      <c r="J263" s="124"/>
      <c r="K263" s="124"/>
      <c r="L263" s="124"/>
      <c r="M263" s="333"/>
      <c r="N263" s="124"/>
      <c r="O263" s="124"/>
      <c r="P263" s="124"/>
      <c r="Q263" s="124"/>
      <c r="R263" s="124"/>
      <c r="S263" s="124"/>
      <c r="T263" s="124"/>
      <c r="U263" s="124"/>
      <c r="V263" s="124"/>
      <c r="W263" s="124"/>
      <c r="X263" s="124"/>
    </row>
    <row r="264" ht="15.75" customHeight="1">
      <c r="A264" s="327"/>
      <c r="B264" s="4"/>
      <c r="H264" s="124"/>
      <c r="I264" s="124"/>
      <c r="J264" s="124"/>
      <c r="K264" s="124"/>
      <c r="L264" s="124"/>
      <c r="M264" s="333"/>
      <c r="N264" s="124"/>
      <c r="O264" s="124"/>
      <c r="P264" s="124"/>
      <c r="Q264" s="124"/>
      <c r="R264" s="124"/>
      <c r="S264" s="124"/>
      <c r="T264" s="124"/>
      <c r="U264" s="124"/>
      <c r="V264" s="124"/>
      <c r="W264" s="124"/>
      <c r="X264" s="124"/>
    </row>
    <row r="265" ht="15.75" customHeight="1">
      <c r="A265" s="327"/>
      <c r="B265" s="4"/>
      <c r="H265" s="124"/>
      <c r="I265" s="124"/>
      <c r="J265" s="124"/>
      <c r="K265" s="124"/>
      <c r="L265" s="124"/>
      <c r="M265" s="333"/>
      <c r="N265" s="124"/>
      <c r="O265" s="124"/>
      <c r="P265" s="124"/>
      <c r="Q265" s="124"/>
      <c r="R265" s="124"/>
      <c r="S265" s="124"/>
      <c r="T265" s="124"/>
      <c r="U265" s="124"/>
      <c r="V265" s="124"/>
      <c r="W265" s="124"/>
      <c r="X265" s="124"/>
    </row>
    <row r="266" ht="15.75" customHeight="1">
      <c r="A266" s="327"/>
      <c r="B266" s="4"/>
      <c r="H266" s="124"/>
      <c r="I266" s="124"/>
      <c r="J266" s="124"/>
      <c r="K266" s="124"/>
      <c r="L266" s="124"/>
      <c r="M266" s="333"/>
      <c r="N266" s="124"/>
      <c r="O266" s="124"/>
      <c r="P266" s="124"/>
      <c r="Q266" s="124"/>
      <c r="R266" s="124"/>
      <c r="S266" s="124"/>
      <c r="T266" s="124"/>
      <c r="U266" s="124"/>
      <c r="V266" s="124"/>
      <c r="W266" s="124"/>
      <c r="X266" s="124"/>
    </row>
    <row r="267" ht="15.75" customHeight="1">
      <c r="A267" s="327"/>
      <c r="B267" s="4"/>
      <c r="H267" s="124"/>
      <c r="I267" s="124"/>
      <c r="J267" s="124"/>
      <c r="K267" s="124"/>
      <c r="L267" s="124"/>
      <c r="M267" s="333"/>
      <c r="N267" s="124"/>
      <c r="O267" s="124"/>
      <c r="P267" s="124"/>
      <c r="Q267" s="124"/>
      <c r="R267" s="124"/>
      <c r="S267" s="124"/>
      <c r="T267" s="124"/>
      <c r="U267" s="124"/>
      <c r="V267" s="124"/>
      <c r="W267" s="124"/>
      <c r="X267" s="124"/>
    </row>
    <row r="268" ht="15.75" customHeight="1">
      <c r="A268" s="327"/>
      <c r="B268" s="4"/>
      <c r="H268" s="124"/>
      <c r="I268" s="124"/>
      <c r="J268" s="124"/>
      <c r="K268" s="124"/>
      <c r="L268" s="124"/>
      <c r="M268" s="333"/>
      <c r="N268" s="124"/>
      <c r="O268" s="124"/>
      <c r="P268" s="124"/>
      <c r="Q268" s="124"/>
      <c r="R268" s="124"/>
      <c r="S268" s="124"/>
      <c r="T268" s="124"/>
      <c r="U268" s="124"/>
      <c r="V268" s="124"/>
      <c r="W268" s="124"/>
      <c r="X268" s="124"/>
    </row>
    <row r="269" ht="15.75" customHeight="1">
      <c r="A269" s="327"/>
      <c r="B269" s="4"/>
      <c r="H269" s="124"/>
      <c r="I269" s="124"/>
      <c r="J269" s="124"/>
      <c r="K269" s="124"/>
      <c r="L269" s="124"/>
      <c r="M269" s="333"/>
      <c r="N269" s="124"/>
      <c r="O269" s="124"/>
      <c r="P269" s="124"/>
      <c r="Q269" s="124"/>
      <c r="R269" s="124"/>
      <c r="S269" s="124"/>
      <c r="T269" s="124"/>
      <c r="U269" s="124"/>
      <c r="V269" s="124"/>
      <c r="W269" s="124"/>
      <c r="X269" s="124"/>
    </row>
    <row r="270" ht="15.75" customHeight="1">
      <c r="A270" s="327"/>
      <c r="B270" s="4"/>
      <c r="H270" s="124"/>
      <c r="I270" s="124"/>
      <c r="J270" s="124"/>
      <c r="K270" s="124"/>
      <c r="L270" s="124"/>
      <c r="M270" s="333"/>
      <c r="N270" s="124"/>
      <c r="O270" s="124"/>
      <c r="P270" s="124"/>
      <c r="Q270" s="124"/>
      <c r="R270" s="124"/>
      <c r="S270" s="124"/>
      <c r="T270" s="124"/>
      <c r="U270" s="124"/>
      <c r="V270" s="124"/>
      <c r="W270" s="124"/>
      <c r="X270" s="124"/>
    </row>
    <row r="271" ht="15.75" customHeight="1">
      <c r="A271" s="327"/>
      <c r="B271" s="4"/>
      <c r="H271" s="124"/>
      <c r="I271" s="124"/>
      <c r="J271" s="124"/>
      <c r="K271" s="124"/>
      <c r="L271" s="124"/>
      <c r="M271" s="333"/>
      <c r="N271" s="124"/>
      <c r="O271" s="124"/>
      <c r="P271" s="124"/>
      <c r="Q271" s="124"/>
      <c r="R271" s="124"/>
      <c r="S271" s="124"/>
      <c r="T271" s="124"/>
      <c r="U271" s="124"/>
      <c r="V271" s="124"/>
      <c r="W271" s="124"/>
      <c r="X271" s="124"/>
    </row>
    <row r="272" ht="15.75" customHeight="1">
      <c r="A272" s="327"/>
      <c r="B272" s="4"/>
      <c r="H272" s="124"/>
      <c r="I272" s="124"/>
      <c r="J272" s="124"/>
      <c r="K272" s="124"/>
      <c r="L272" s="124"/>
      <c r="M272" s="333"/>
      <c r="N272" s="124"/>
      <c r="O272" s="124"/>
      <c r="P272" s="124"/>
      <c r="Q272" s="124"/>
      <c r="R272" s="124"/>
      <c r="S272" s="124"/>
      <c r="T272" s="124"/>
      <c r="U272" s="124"/>
      <c r="V272" s="124"/>
      <c r="W272" s="124"/>
      <c r="X272" s="124"/>
    </row>
    <row r="273" ht="15.75" customHeight="1">
      <c r="A273" s="327"/>
      <c r="B273" s="4"/>
      <c r="H273" s="124"/>
      <c r="I273" s="124"/>
      <c r="J273" s="124"/>
      <c r="K273" s="124"/>
      <c r="L273" s="124"/>
      <c r="M273" s="333"/>
      <c r="N273" s="124"/>
      <c r="O273" s="124"/>
      <c r="P273" s="124"/>
      <c r="Q273" s="124"/>
      <c r="R273" s="124"/>
      <c r="S273" s="124"/>
      <c r="T273" s="124"/>
      <c r="U273" s="124"/>
      <c r="V273" s="124"/>
      <c r="W273" s="124"/>
      <c r="X273" s="124"/>
    </row>
    <row r="274" ht="15.75" customHeight="1">
      <c r="A274" s="327"/>
      <c r="B274" s="4"/>
      <c r="H274" s="124"/>
      <c r="I274" s="124"/>
      <c r="J274" s="124"/>
      <c r="K274" s="124"/>
      <c r="L274" s="124"/>
      <c r="M274" s="333"/>
      <c r="N274" s="124"/>
      <c r="O274" s="124"/>
      <c r="P274" s="124"/>
      <c r="Q274" s="124"/>
      <c r="R274" s="124"/>
      <c r="S274" s="124"/>
      <c r="T274" s="124"/>
      <c r="U274" s="124"/>
      <c r="V274" s="124"/>
      <c r="W274" s="124"/>
      <c r="X274" s="124"/>
    </row>
    <row r="275" ht="15.75" customHeight="1">
      <c r="A275" s="327"/>
      <c r="B275" s="4"/>
      <c r="H275" s="124"/>
      <c r="I275" s="124"/>
      <c r="J275" s="124"/>
      <c r="K275" s="124"/>
      <c r="L275" s="124"/>
      <c r="M275" s="333"/>
      <c r="N275" s="124"/>
      <c r="O275" s="124"/>
      <c r="P275" s="124"/>
      <c r="Q275" s="124"/>
      <c r="R275" s="124"/>
      <c r="S275" s="124"/>
      <c r="T275" s="124"/>
      <c r="U275" s="124"/>
      <c r="V275" s="124"/>
      <c r="W275" s="124"/>
      <c r="X275" s="124"/>
    </row>
    <row r="276" ht="15.75" customHeight="1">
      <c r="A276" s="327"/>
      <c r="B276" s="4"/>
      <c r="H276" s="124"/>
      <c r="I276" s="124"/>
      <c r="J276" s="124"/>
      <c r="K276" s="124"/>
      <c r="L276" s="124"/>
      <c r="M276" s="333"/>
      <c r="N276" s="124"/>
      <c r="O276" s="124"/>
      <c r="P276" s="124"/>
      <c r="Q276" s="124"/>
      <c r="R276" s="124"/>
      <c r="S276" s="124"/>
      <c r="T276" s="124"/>
      <c r="U276" s="124"/>
      <c r="V276" s="124"/>
      <c r="W276" s="124"/>
      <c r="X276" s="124"/>
    </row>
    <row r="277" ht="15.75" customHeight="1">
      <c r="A277" s="327"/>
      <c r="B277" s="4"/>
      <c r="H277" s="124"/>
      <c r="I277" s="124"/>
      <c r="J277" s="124"/>
      <c r="K277" s="124"/>
      <c r="L277" s="124"/>
      <c r="M277" s="333"/>
      <c r="N277" s="124"/>
      <c r="O277" s="124"/>
      <c r="P277" s="124"/>
      <c r="Q277" s="124"/>
      <c r="R277" s="124"/>
      <c r="S277" s="124"/>
      <c r="T277" s="124"/>
      <c r="U277" s="124"/>
      <c r="V277" s="124"/>
      <c r="W277" s="124"/>
      <c r="X277" s="124"/>
    </row>
    <row r="278" ht="15.75" customHeight="1">
      <c r="A278" s="327"/>
      <c r="B278" s="4"/>
      <c r="H278" s="124"/>
      <c r="I278" s="124"/>
      <c r="J278" s="124"/>
      <c r="K278" s="124"/>
      <c r="L278" s="124"/>
      <c r="M278" s="333"/>
      <c r="N278" s="124"/>
      <c r="O278" s="124"/>
      <c r="P278" s="124"/>
      <c r="Q278" s="124"/>
      <c r="R278" s="124"/>
      <c r="S278" s="124"/>
      <c r="T278" s="124"/>
      <c r="U278" s="124"/>
      <c r="V278" s="124"/>
      <c r="W278" s="124"/>
      <c r="X278" s="124"/>
    </row>
    <row r="279" ht="15.75" customHeight="1">
      <c r="A279" s="327"/>
      <c r="B279" s="4"/>
      <c r="H279" s="124"/>
      <c r="I279" s="124"/>
      <c r="J279" s="124"/>
      <c r="K279" s="124"/>
      <c r="L279" s="124"/>
      <c r="M279" s="333"/>
      <c r="N279" s="124"/>
      <c r="O279" s="124"/>
      <c r="P279" s="124"/>
      <c r="Q279" s="124"/>
      <c r="R279" s="124"/>
      <c r="S279" s="124"/>
      <c r="T279" s="124"/>
      <c r="U279" s="124"/>
      <c r="V279" s="124"/>
      <c r="W279" s="124"/>
      <c r="X279" s="124"/>
    </row>
    <row r="280" ht="15.75" customHeight="1">
      <c r="A280" s="327"/>
      <c r="B280" s="4"/>
      <c r="H280" s="124"/>
      <c r="I280" s="124"/>
      <c r="J280" s="124"/>
      <c r="K280" s="124"/>
      <c r="L280" s="124"/>
      <c r="M280" s="333"/>
      <c r="N280" s="124"/>
      <c r="O280" s="124"/>
      <c r="P280" s="124"/>
      <c r="Q280" s="124"/>
      <c r="R280" s="124"/>
      <c r="S280" s="124"/>
      <c r="T280" s="124"/>
      <c r="U280" s="124"/>
      <c r="V280" s="124"/>
      <c r="W280" s="124"/>
      <c r="X280" s="124"/>
    </row>
    <row r="281" ht="15.75" customHeight="1">
      <c r="A281" s="327"/>
      <c r="B281" s="4"/>
      <c r="H281" s="124"/>
      <c r="I281" s="124"/>
      <c r="J281" s="124"/>
      <c r="K281" s="124"/>
      <c r="L281" s="124"/>
      <c r="M281" s="333"/>
      <c r="N281" s="124"/>
      <c r="O281" s="124"/>
      <c r="P281" s="124"/>
      <c r="Q281" s="124"/>
      <c r="R281" s="124"/>
      <c r="S281" s="124"/>
      <c r="T281" s="124"/>
      <c r="U281" s="124"/>
      <c r="V281" s="124"/>
      <c r="W281" s="124"/>
      <c r="X281" s="124"/>
    </row>
    <row r="282" ht="15.75" customHeight="1">
      <c r="A282" s="327"/>
      <c r="B282" s="4"/>
      <c r="H282" s="124"/>
      <c r="I282" s="124"/>
      <c r="J282" s="124"/>
      <c r="K282" s="124"/>
      <c r="L282" s="124"/>
      <c r="M282" s="333"/>
      <c r="N282" s="124"/>
      <c r="O282" s="124"/>
      <c r="P282" s="124"/>
      <c r="Q282" s="124"/>
      <c r="R282" s="124"/>
      <c r="S282" s="124"/>
      <c r="T282" s="124"/>
      <c r="U282" s="124"/>
      <c r="V282" s="124"/>
      <c r="W282" s="124"/>
      <c r="X282" s="124"/>
    </row>
    <row r="283" ht="15.75" customHeight="1">
      <c r="A283" s="327"/>
      <c r="B283" s="4"/>
      <c r="H283" s="124"/>
      <c r="I283" s="124"/>
      <c r="J283" s="124"/>
      <c r="K283" s="124"/>
      <c r="L283" s="124"/>
      <c r="M283" s="333"/>
      <c r="N283" s="124"/>
      <c r="O283" s="124"/>
      <c r="P283" s="124"/>
      <c r="Q283" s="124"/>
      <c r="R283" s="124"/>
      <c r="S283" s="124"/>
      <c r="T283" s="124"/>
      <c r="U283" s="124"/>
      <c r="V283" s="124"/>
      <c r="W283" s="124"/>
      <c r="X283" s="124"/>
    </row>
    <row r="284" ht="15.75" customHeight="1">
      <c r="A284" s="327"/>
      <c r="B284" s="4"/>
      <c r="H284" s="124"/>
      <c r="I284" s="124"/>
      <c r="J284" s="124"/>
      <c r="K284" s="124"/>
      <c r="L284" s="124"/>
      <c r="M284" s="333"/>
      <c r="N284" s="124"/>
      <c r="O284" s="124"/>
      <c r="P284" s="124"/>
      <c r="Q284" s="124"/>
      <c r="R284" s="124"/>
      <c r="S284" s="124"/>
      <c r="T284" s="124"/>
      <c r="U284" s="124"/>
      <c r="V284" s="124"/>
      <c r="W284" s="124"/>
      <c r="X284" s="124"/>
    </row>
    <row r="285" ht="15.75" customHeight="1">
      <c r="A285" s="327"/>
      <c r="B285" s="4"/>
      <c r="H285" s="124"/>
      <c r="I285" s="124"/>
      <c r="J285" s="124"/>
      <c r="K285" s="124"/>
      <c r="L285" s="124"/>
      <c r="M285" s="333"/>
      <c r="N285" s="124"/>
      <c r="O285" s="124"/>
      <c r="P285" s="124"/>
      <c r="Q285" s="124"/>
      <c r="R285" s="124"/>
      <c r="S285" s="124"/>
      <c r="T285" s="124"/>
      <c r="U285" s="124"/>
      <c r="V285" s="124"/>
      <c r="W285" s="124"/>
      <c r="X285" s="124"/>
    </row>
    <row r="286" ht="15.75" customHeight="1">
      <c r="A286" s="327"/>
      <c r="B286" s="4"/>
      <c r="H286" s="124"/>
      <c r="I286" s="124"/>
      <c r="J286" s="124"/>
      <c r="K286" s="124"/>
      <c r="L286" s="124"/>
      <c r="M286" s="333"/>
      <c r="N286" s="124"/>
      <c r="O286" s="124"/>
      <c r="P286" s="124"/>
      <c r="Q286" s="124"/>
      <c r="R286" s="124"/>
      <c r="S286" s="124"/>
      <c r="T286" s="124"/>
      <c r="U286" s="124"/>
      <c r="V286" s="124"/>
      <c r="W286" s="124"/>
      <c r="X286" s="124"/>
    </row>
    <row r="287" ht="15.75" customHeight="1">
      <c r="A287" s="327"/>
      <c r="B287" s="4"/>
      <c r="H287" s="124"/>
      <c r="I287" s="124"/>
      <c r="J287" s="124"/>
      <c r="K287" s="124"/>
      <c r="L287" s="124"/>
      <c r="M287" s="333"/>
      <c r="N287" s="124"/>
      <c r="O287" s="124"/>
      <c r="P287" s="124"/>
      <c r="Q287" s="124"/>
      <c r="R287" s="124"/>
      <c r="S287" s="124"/>
      <c r="T287" s="124"/>
      <c r="U287" s="124"/>
      <c r="V287" s="124"/>
      <c r="W287" s="124"/>
      <c r="X287" s="124"/>
    </row>
    <row r="288" ht="15.75" customHeight="1">
      <c r="A288" s="327"/>
      <c r="B288" s="4"/>
      <c r="H288" s="124"/>
      <c r="I288" s="124"/>
      <c r="J288" s="124"/>
      <c r="K288" s="124"/>
      <c r="L288" s="124"/>
      <c r="M288" s="333"/>
      <c r="N288" s="124"/>
      <c r="O288" s="124"/>
      <c r="P288" s="124"/>
      <c r="Q288" s="124"/>
      <c r="R288" s="124"/>
      <c r="S288" s="124"/>
      <c r="T288" s="124"/>
      <c r="U288" s="124"/>
      <c r="V288" s="124"/>
      <c r="W288" s="124"/>
      <c r="X288" s="124"/>
    </row>
    <row r="289" ht="15.75" customHeight="1">
      <c r="A289" s="327"/>
      <c r="B289" s="4"/>
      <c r="H289" s="124"/>
      <c r="I289" s="124"/>
      <c r="J289" s="124"/>
      <c r="K289" s="124"/>
      <c r="L289" s="124"/>
      <c r="M289" s="333"/>
      <c r="N289" s="124"/>
      <c r="O289" s="124"/>
      <c r="P289" s="124"/>
      <c r="Q289" s="124"/>
      <c r="R289" s="124"/>
      <c r="S289" s="124"/>
      <c r="T289" s="124"/>
      <c r="U289" s="124"/>
      <c r="V289" s="124"/>
      <c r="W289" s="124"/>
      <c r="X289" s="124"/>
    </row>
    <row r="290" ht="15.75" customHeight="1">
      <c r="A290" s="327"/>
      <c r="B290" s="4"/>
      <c r="H290" s="124"/>
      <c r="I290" s="124"/>
      <c r="J290" s="124"/>
      <c r="K290" s="124"/>
      <c r="L290" s="124"/>
      <c r="M290" s="333"/>
      <c r="N290" s="124"/>
      <c r="O290" s="124"/>
      <c r="P290" s="124"/>
      <c r="Q290" s="124"/>
      <c r="R290" s="124"/>
      <c r="S290" s="124"/>
      <c r="T290" s="124"/>
      <c r="U290" s="124"/>
      <c r="V290" s="124"/>
      <c r="W290" s="124"/>
      <c r="X290" s="124"/>
    </row>
    <row r="291" ht="15.75" customHeight="1">
      <c r="A291" s="327"/>
      <c r="B291" s="4"/>
      <c r="H291" s="124"/>
      <c r="I291" s="124"/>
      <c r="J291" s="124"/>
      <c r="K291" s="124"/>
      <c r="L291" s="124"/>
      <c r="M291" s="333"/>
      <c r="N291" s="124"/>
      <c r="O291" s="124"/>
      <c r="P291" s="124"/>
      <c r="Q291" s="124"/>
      <c r="R291" s="124"/>
      <c r="S291" s="124"/>
      <c r="T291" s="124"/>
      <c r="U291" s="124"/>
      <c r="V291" s="124"/>
      <c r="W291" s="124"/>
      <c r="X291" s="124"/>
    </row>
    <row r="292" ht="15.75" customHeight="1">
      <c r="A292" s="327"/>
      <c r="B292" s="4"/>
      <c r="H292" s="124"/>
      <c r="I292" s="124"/>
      <c r="J292" s="124"/>
      <c r="K292" s="124"/>
      <c r="L292" s="124"/>
      <c r="M292" s="333"/>
      <c r="N292" s="124"/>
      <c r="O292" s="124"/>
      <c r="P292" s="124"/>
      <c r="Q292" s="124"/>
      <c r="R292" s="124"/>
      <c r="S292" s="124"/>
      <c r="T292" s="124"/>
      <c r="U292" s="124"/>
      <c r="V292" s="124"/>
      <c r="W292" s="124"/>
      <c r="X292" s="124"/>
    </row>
    <row r="293" ht="15.75" customHeight="1">
      <c r="A293" s="327"/>
      <c r="B293" s="4"/>
      <c r="H293" s="124"/>
      <c r="I293" s="124"/>
      <c r="J293" s="124"/>
      <c r="K293" s="124"/>
      <c r="L293" s="124"/>
      <c r="M293" s="333"/>
      <c r="N293" s="124"/>
      <c r="O293" s="124"/>
      <c r="P293" s="124"/>
      <c r="Q293" s="124"/>
      <c r="R293" s="124"/>
      <c r="S293" s="124"/>
      <c r="T293" s="124"/>
      <c r="U293" s="124"/>
      <c r="V293" s="124"/>
      <c r="W293" s="124"/>
      <c r="X293" s="124"/>
    </row>
    <row r="294" ht="15.75" customHeight="1">
      <c r="A294" s="327"/>
      <c r="B294" s="4"/>
      <c r="H294" s="124"/>
      <c r="I294" s="124"/>
      <c r="J294" s="124"/>
      <c r="K294" s="124"/>
      <c r="L294" s="124"/>
      <c r="M294" s="333"/>
      <c r="N294" s="124"/>
      <c r="O294" s="124"/>
      <c r="P294" s="124"/>
      <c r="Q294" s="124"/>
      <c r="R294" s="124"/>
      <c r="S294" s="124"/>
      <c r="T294" s="124"/>
      <c r="U294" s="124"/>
      <c r="V294" s="124"/>
      <c r="W294" s="124"/>
      <c r="X294" s="124"/>
    </row>
    <row r="295" ht="15.75" customHeight="1">
      <c r="A295" s="327"/>
      <c r="B295" s="4"/>
      <c r="H295" s="124"/>
      <c r="I295" s="124"/>
      <c r="J295" s="124"/>
      <c r="K295" s="124"/>
      <c r="L295" s="124"/>
      <c r="M295" s="333"/>
      <c r="N295" s="124"/>
      <c r="O295" s="124"/>
      <c r="P295" s="124"/>
      <c r="Q295" s="124"/>
      <c r="R295" s="124"/>
      <c r="S295" s="124"/>
      <c r="T295" s="124"/>
      <c r="U295" s="124"/>
      <c r="V295" s="124"/>
      <c r="W295" s="124"/>
      <c r="X295" s="124"/>
    </row>
    <row r="296" ht="15.75" customHeight="1">
      <c r="A296" s="327"/>
      <c r="B296" s="4"/>
      <c r="H296" s="124"/>
      <c r="I296" s="124"/>
      <c r="J296" s="124"/>
      <c r="K296" s="124"/>
      <c r="L296" s="124"/>
      <c r="M296" s="333"/>
      <c r="N296" s="124"/>
      <c r="O296" s="124"/>
      <c r="P296" s="124"/>
      <c r="Q296" s="124"/>
      <c r="R296" s="124"/>
      <c r="S296" s="124"/>
      <c r="T296" s="124"/>
      <c r="U296" s="124"/>
      <c r="V296" s="124"/>
      <c r="W296" s="124"/>
      <c r="X296" s="124"/>
    </row>
    <row r="297" ht="15.75" customHeight="1">
      <c r="A297" s="327"/>
      <c r="B297" s="4"/>
      <c r="H297" s="124"/>
      <c r="I297" s="124"/>
      <c r="J297" s="124"/>
      <c r="K297" s="124"/>
      <c r="L297" s="124"/>
      <c r="M297" s="333"/>
      <c r="N297" s="124"/>
      <c r="O297" s="124"/>
      <c r="P297" s="124"/>
      <c r="Q297" s="124"/>
      <c r="R297" s="124"/>
      <c r="S297" s="124"/>
      <c r="T297" s="124"/>
      <c r="U297" s="124"/>
      <c r="V297" s="124"/>
      <c r="W297" s="124"/>
      <c r="X297" s="124"/>
    </row>
    <row r="298" ht="15.75" customHeight="1">
      <c r="A298" s="327"/>
      <c r="B298" s="4"/>
      <c r="H298" s="124"/>
      <c r="I298" s="124"/>
      <c r="J298" s="124"/>
      <c r="K298" s="124"/>
      <c r="L298" s="124"/>
      <c r="M298" s="333"/>
      <c r="N298" s="124"/>
      <c r="O298" s="124"/>
      <c r="P298" s="124"/>
      <c r="Q298" s="124"/>
      <c r="R298" s="124"/>
      <c r="S298" s="124"/>
      <c r="T298" s="124"/>
      <c r="U298" s="124"/>
      <c r="V298" s="124"/>
      <c r="W298" s="124"/>
      <c r="X298" s="124"/>
    </row>
    <row r="299" ht="15.75" customHeight="1">
      <c r="A299" s="327"/>
      <c r="B299" s="4"/>
      <c r="H299" s="124"/>
      <c r="I299" s="124"/>
      <c r="J299" s="124"/>
      <c r="K299" s="124"/>
      <c r="L299" s="124"/>
      <c r="M299" s="333"/>
      <c r="N299" s="124"/>
      <c r="O299" s="124"/>
      <c r="P299" s="124"/>
      <c r="Q299" s="124"/>
      <c r="R299" s="124"/>
      <c r="S299" s="124"/>
      <c r="T299" s="124"/>
      <c r="U299" s="124"/>
      <c r="V299" s="124"/>
      <c r="W299" s="124"/>
      <c r="X299" s="124"/>
    </row>
    <row r="300" ht="15.75" customHeight="1">
      <c r="A300" s="327"/>
      <c r="B300" s="4"/>
      <c r="H300" s="124"/>
      <c r="I300" s="124"/>
      <c r="J300" s="124"/>
      <c r="K300" s="124"/>
      <c r="L300" s="124"/>
      <c r="M300" s="333"/>
      <c r="N300" s="124"/>
      <c r="O300" s="124"/>
      <c r="P300" s="124"/>
      <c r="Q300" s="124"/>
      <c r="R300" s="124"/>
      <c r="S300" s="124"/>
      <c r="T300" s="124"/>
      <c r="U300" s="124"/>
      <c r="V300" s="124"/>
      <c r="W300" s="124"/>
      <c r="X300" s="124"/>
    </row>
    <row r="301" ht="15.75" customHeight="1">
      <c r="A301" s="327"/>
      <c r="B301" s="4"/>
      <c r="H301" s="124"/>
      <c r="I301" s="124"/>
      <c r="J301" s="124"/>
      <c r="K301" s="124"/>
      <c r="L301" s="124"/>
      <c r="M301" s="333"/>
      <c r="N301" s="124"/>
      <c r="O301" s="124"/>
      <c r="P301" s="124"/>
      <c r="Q301" s="124"/>
      <c r="R301" s="124"/>
      <c r="S301" s="124"/>
      <c r="T301" s="124"/>
      <c r="U301" s="124"/>
      <c r="V301" s="124"/>
      <c r="W301" s="124"/>
      <c r="X301" s="124"/>
    </row>
    <row r="302" ht="15.75" customHeight="1">
      <c r="A302" s="327"/>
      <c r="B302" s="4"/>
      <c r="H302" s="124"/>
      <c r="I302" s="124"/>
      <c r="J302" s="124"/>
      <c r="K302" s="124"/>
      <c r="L302" s="124"/>
      <c r="M302" s="333"/>
      <c r="N302" s="124"/>
      <c r="O302" s="124"/>
      <c r="P302" s="124"/>
      <c r="Q302" s="124"/>
      <c r="R302" s="124"/>
      <c r="S302" s="124"/>
      <c r="T302" s="124"/>
      <c r="U302" s="124"/>
      <c r="V302" s="124"/>
      <c r="W302" s="124"/>
      <c r="X302" s="124"/>
    </row>
    <row r="303" ht="15.75" customHeight="1">
      <c r="A303" s="327"/>
      <c r="B303" s="4"/>
      <c r="H303" s="124"/>
      <c r="I303" s="124"/>
      <c r="J303" s="124"/>
      <c r="K303" s="124"/>
      <c r="L303" s="124"/>
      <c r="M303" s="333"/>
      <c r="N303" s="124"/>
      <c r="O303" s="124"/>
      <c r="P303" s="124"/>
      <c r="Q303" s="124"/>
      <c r="R303" s="124"/>
      <c r="S303" s="124"/>
      <c r="T303" s="124"/>
      <c r="U303" s="124"/>
      <c r="V303" s="124"/>
      <c r="W303" s="124"/>
      <c r="X303" s="124"/>
    </row>
    <row r="304" ht="15.75" customHeight="1">
      <c r="A304" s="327"/>
      <c r="B304" s="4"/>
      <c r="H304" s="124"/>
      <c r="I304" s="124"/>
      <c r="J304" s="124"/>
      <c r="K304" s="124"/>
      <c r="L304" s="124"/>
      <c r="M304" s="333"/>
      <c r="N304" s="124"/>
      <c r="O304" s="124"/>
      <c r="P304" s="124"/>
      <c r="Q304" s="124"/>
      <c r="R304" s="124"/>
      <c r="S304" s="124"/>
      <c r="T304" s="124"/>
      <c r="U304" s="124"/>
      <c r="V304" s="124"/>
      <c r="W304" s="124"/>
      <c r="X304" s="124"/>
    </row>
    <row r="305" ht="15.75" customHeight="1">
      <c r="A305" s="327"/>
      <c r="B305" s="4"/>
      <c r="H305" s="124"/>
      <c r="I305" s="124"/>
      <c r="J305" s="124"/>
      <c r="K305" s="124"/>
      <c r="L305" s="124"/>
      <c r="M305" s="333"/>
      <c r="N305" s="124"/>
      <c r="O305" s="124"/>
      <c r="P305" s="124"/>
      <c r="Q305" s="124"/>
      <c r="R305" s="124"/>
      <c r="S305" s="124"/>
      <c r="T305" s="124"/>
      <c r="U305" s="124"/>
      <c r="V305" s="124"/>
      <c r="W305" s="124"/>
      <c r="X305" s="124"/>
    </row>
    <row r="306" ht="15.75" customHeight="1">
      <c r="A306" s="327"/>
      <c r="B306" s="4"/>
      <c r="H306" s="124"/>
      <c r="I306" s="124"/>
      <c r="J306" s="124"/>
      <c r="K306" s="124"/>
      <c r="L306" s="124"/>
      <c r="M306" s="333"/>
      <c r="N306" s="124"/>
      <c r="O306" s="124"/>
      <c r="P306" s="124"/>
      <c r="Q306" s="124"/>
      <c r="R306" s="124"/>
      <c r="S306" s="124"/>
      <c r="T306" s="124"/>
      <c r="U306" s="124"/>
      <c r="V306" s="124"/>
      <c r="W306" s="124"/>
      <c r="X306" s="124"/>
    </row>
    <row r="307" ht="15.75" customHeight="1">
      <c r="A307" s="327"/>
      <c r="B307" s="4"/>
      <c r="H307" s="124"/>
      <c r="I307" s="124"/>
      <c r="J307" s="124"/>
      <c r="K307" s="124"/>
      <c r="L307" s="124"/>
      <c r="M307" s="333"/>
      <c r="N307" s="124"/>
      <c r="O307" s="124"/>
      <c r="P307" s="124"/>
      <c r="Q307" s="124"/>
      <c r="R307" s="124"/>
      <c r="S307" s="124"/>
      <c r="T307" s="124"/>
      <c r="U307" s="124"/>
      <c r="V307" s="124"/>
      <c r="W307" s="124"/>
      <c r="X307" s="124"/>
    </row>
    <row r="308" ht="15.75" customHeight="1">
      <c r="A308" s="327"/>
      <c r="B308" s="4"/>
      <c r="H308" s="124"/>
      <c r="I308" s="124"/>
      <c r="J308" s="124"/>
      <c r="K308" s="124"/>
      <c r="L308" s="124"/>
      <c r="M308" s="333"/>
      <c r="N308" s="124"/>
      <c r="O308" s="124"/>
      <c r="P308" s="124"/>
      <c r="Q308" s="124"/>
      <c r="R308" s="124"/>
      <c r="S308" s="124"/>
      <c r="T308" s="124"/>
      <c r="U308" s="124"/>
      <c r="V308" s="124"/>
      <c r="W308" s="124"/>
      <c r="X308" s="124"/>
    </row>
    <row r="309" ht="15.75" customHeight="1">
      <c r="A309" s="327"/>
      <c r="B309" s="4"/>
      <c r="H309" s="124"/>
      <c r="I309" s="124"/>
      <c r="J309" s="124"/>
      <c r="K309" s="124"/>
      <c r="L309" s="124"/>
      <c r="M309" s="333"/>
      <c r="N309" s="124"/>
      <c r="O309" s="124"/>
      <c r="P309" s="124"/>
      <c r="Q309" s="124"/>
      <c r="R309" s="124"/>
      <c r="S309" s="124"/>
      <c r="T309" s="124"/>
      <c r="U309" s="124"/>
      <c r="V309" s="124"/>
      <c r="W309" s="124"/>
      <c r="X309" s="124"/>
    </row>
    <row r="310" ht="15.75" customHeight="1">
      <c r="A310" s="327"/>
      <c r="B310" s="4"/>
      <c r="H310" s="124"/>
      <c r="I310" s="124"/>
      <c r="J310" s="124"/>
      <c r="K310" s="124"/>
      <c r="L310" s="124"/>
      <c r="M310" s="333"/>
      <c r="N310" s="124"/>
      <c r="O310" s="124"/>
      <c r="P310" s="124"/>
      <c r="Q310" s="124"/>
      <c r="R310" s="124"/>
      <c r="S310" s="124"/>
      <c r="T310" s="124"/>
      <c r="U310" s="124"/>
      <c r="V310" s="124"/>
      <c r="W310" s="124"/>
      <c r="X310" s="124"/>
    </row>
    <row r="311" ht="15.75" customHeight="1">
      <c r="A311" s="327"/>
      <c r="B311" s="4"/>
      <c r="H311" s="124"/>
      <c r="I311" s="124"/>
      <c r="J311" s="124"/>
      <c r="K311" s="124"/>
      <c r="L311" s="124"/>
      <c r="M311" s="333"/>
      <c r="N311" s="124"/>
      <c r="O311" s="124"/>
      <c r="P311" s="124"/>
      <c r="Q311" s="124"/>
      <c r="R311" s="124"/>
      <c r="S311" s="124"/>
      <c r="T311" s="124"/>
      <c r="U311" s="124"/>
      <c r="V311" s="124"/>
      <c r="W311" s="124"/>
      <c r="X311" s="124"/>
    </row>
    <row r="312" ht="15.75" customHeight="1">
      <c r="A312" s="327"/>
      <c r="B312" s="4"/>
      <c r="H312" s="124"/>
      <c r="I312" s="124"/>
      <c r="J312" s="124"/>
      <c r="K312" s="124"/>
      <c r="L312" s="124"/>
      <c r="M312" s="333"/>
      <c r="N312" s="124"/>
      <c r="O312" s="124"/>
      <c r="P312" s="124"/>
      <c r="Q312" s="124"/>
      <c r="R312" s="124"/>
      <c r="S312" s="124"/>
      <c r="T312" s="124"/>
      <c r="U312" s="124"/>
      <c r="V312" s="124"/>
      <c r="W312" s="124"/>
      <c r="X312" s="124"/>
    </row>
    <row r="313" ht="15.75" customHeight="1">
      <c r="A313" s="327"/>
      <c r="B313" s="4"/>
      <c r="H313" s="124"/>
      <c r="I313" s="124"/>
      <c r="J313" s="124"/>
      <c r="K313" s="124"/>
      <c r="L313" s="124"/>
      <c r="M313" s="333"/>
      <c r="N313" s="124"/>
      <c r="O313" s="124"/>
      <c r="P313" s="124"/>
      <c r="Q313" s="124"/>
      <c r="R313" s="124"/>
      <c r="S313" s="124"/>
      <c r="T313" s="124"/>
      <c r="U313" s="124"/>
      <c r="V313" s="124"/>
      <c r="W313" s="124"/>
      <c r="X313" s="124"/>
    </row>
    <row r="314" ht="15.75" customHeight="1">
      <c r="A314" s="327"/>
      <c r="B314" s="4"/>
      <c r="H314" s="124"/>
      <c r="I314" s="124"/>
      <c r="J314" s="124"/>
      <c r="K314" s="124"/>
      <c r="L314" s="124"/>
      <c r="M314" s="333"/>
      <c r="N314" s="124"/>
      <c r="O314" s="124"/>
      <c r="P314" s="124"/>
      <c r="Q314" s="124"/>
      <c r="R314" s="124"/>
      <c r="S314" s="124"/>
      <c r="T314" s="124"/>
      <c r="U314" s="124"/>
      <c r="V314" s="124"/>
      <c r="W314" s="124"/>
      <c r="X314" s="124"/>
    </row>
    <row r="315" ht="15.75" customHeight="1">
      <c r="A315" s="327"/>
      <c r="B315" s="4"/>
      <c r="H315" s="124"/>
      <c r="I315" s="124"/>
      <c r="J315" s="124"/>
      <c r="K315" s="124"/>
      <c r="L315" s="124"/>
      <c r="M315" s="333"/>
      <c r="N315" s="124"/>
      <c r="O315" s="124"/>
      <c r="P315" s="124"/>
      <c r="Q315" s="124"/>
      <c r="R315" s="124"/>
      <c r="S315" s="124"/>
      <c r="T315" s="124"/>
      <c r="U315" s="124"/>
      <c r="V315" s="124"/>
      <c r="W315" s="124"/>
      <c r="X315" s="124"/>
    </row>
    <row r="316" ht="15.75" customHeight="1">
      <c r="A316" s="327"/>
      <c r="B316" s="4"/>
      <c r="H316" s="124"/>
      <c r="I316" s="124"/>
      <c r="J316" s="124"/>
      <c r="K316" s="124"/>
      <c r="L316" s="124"/>
      <c r="M316" s="333"/>
      <c r="N316" s="124"/>
      <c r="O316" s="124"/>
      <c r="P316" s="124"/>
      <c r="Q316" s="124"/>
      <c r="R316" s="124"/>
      <c r="S316" s="124"/>
      <c r="T316" s="124"/>
      <c r="U316" s="124"/>
      <c r="V316" s="124"/>
      <c r="W316" s="124"/>
      <c r="X316" s="124"/>
    </row>
    <row r="317" ht="15.75" customHeight="1">
      <c r="A317" s="327"/>
      <c r="B317" s="4"/>
      <c r="H317" s="124"/>
      <c r="I317" s="124"/>
      <c r="J317" s="124"/>
      <c r="K317" s="124"/>
      <c r="L317" s="124"/>
      <c r="M317" s="333"/>
      <c r="N317" s="124"/>
      <c r="O317" s="124"/>
      <c r="P317" s="124"/>
      <c r="Q317" s="124"/>
      <c r="R317" s="124"/>
      <c r="S317" s="124"/>
      <c r="T317" s="124"/>
      <c r="U317" s="124"/>
      <c r="V317" s="124"/>
      <c r="W317" s="124"/>
      <c r="X317" s="124"/>
    </row>
    <row r="318" ht="15.75" customHeight="1">
      <c r="A318" s="327"/>
      <c r="B318" s="4"/>
      <c r="H318" s="124"/>
      <c r="I318" s="124"/>
      <c r="J318" s="124"/>
      <c r="K318" s="124"/>
      <c r="L318" s="124"/>
      <c r="M318" s="333"/>
      <c r="N318" s="124"/>
      <c r="O318" s="124"/>
      <c r="P318" s="124"/>
      <c r="Q318" s="124"/>
      <c r="R318" s="124"/>
      <c r="S318" s="124"/>
      <c r="T318" s="124"/>
      <c r="U318" s="124"/>
      <c r="V318" s="124"/>
      <c r="W318" s="124"/>
      <c r="X318" s="124"/>
    </row>
    <row r="319" ht="15.75" customHeight="1">
      <c r="A319" s="327"/>
      <c r="B319" s="4"/>
      <c r="H319" s="124"/>
      <c r="I319" s="124"/>
      <c r="J319" s="124"/>
      <c r="K319" s="124"/>
      <c r="L319" s="124"/>
      <c r="M319" s="333"/>
      <c r="N319" s="124"/>
      <c r="O319" s="124"/>
      <c r="P319" s="124"/>
      <c r="Q319" s="124"/>
      <c r="R319" s="124"/>
      <c r="S319" s="124"/>
      <c r="T319" s="124"/>
      <c r="U319" s="124"/>
      <c r="V319" s="124"/>
      <c r="W319" s="124"/>
      <c r="X319" s="124"/>
    </row>
    <row r="320" ht="15.75" customHeight="1">
      <c r="A320" s="327"/>
      <c r="B320" s="4"/>
      <c r="H320" s="124"/>
      <c r="I320" s="124"/>
      <c r="J320" s="124"/>
      <c r="K320" s="124"/>
      <c r="L320" s="124"/>
      <c r="M320" s="333"/>
      <c r="N320" s="124"/>
      <c r="O320" s="124"/>
      <c r="P320" s="124"/>
      <c r="Q320" s="124"/>
      <c r="R320" s="124"/>
      <c r="S320" s="124"/>
      <c r="T320" s="124"/>
      <c r="U320" s="124"/>
      <c r="V320" s="124"/>
      <c r="W320" s="124"/>
      <c r="X320" s="124"/>
    </row>
    <row r="321" ht="15.75" customHeight="1">
      <c r="A321" s="327"/>
      <c r="B321" s="4"/>
      <c r="H321" s="124"/>
      <c r="I321" s="124"/>
      <c r="J321" s="124"/>
      <c r="K321" s="124"/>
      <c r="L321" s="124"/>
      <c r="M321" s="333"/>
      <c r="N321" s="124"/>
      <c r="O321" s="124"/>
      <c r="P321" s="124"/>
      <c r="Q321" s="124"/>
      <c r="R321" s="124"/>
      <c r="S321" s="124"/>
      <c r="T321" s="124"/>
      <c r="U321" s="124"/>
      <c r="V321" s="124"/>
      <c r="W321" s="124"/>
      <c r="X321" s="124"/>
    </row>
    <row r="322" ht="15.75" customHeight="1">
      <c r="A322" s="327"/>
      <c r="B322" s="4"/>
      <c r="H322" s="124"/>
      <c r="I322" s="124"/>
      <c r="J322" s="124"/>
      <c r="K322" s="124"/>
      <c r="L322" s="124"/>
      <c r="M322" s="333"/>
      <c r="N322" s="124"/>
      <c r="O322" s="124"/>
      <c r="P322" s="124"/>
      <c r="Q322" s="124"/>
      <c r="R322" s="124"/>
      <c r="S322" s="124"/>
      <c r="T322" s="124"/>
      <c r="U322" s="124"/>
      <c r="V322" s="124"/>
      <c r="W322" s="124"/>
      <c r="X322" s="124"/>
    </row>
    <row r="323" ht="15.75" customHeight="1">
      <c r="A323" s="327"/>
      <c r="B323" s="4"/>
      <c r="H323" s="124"/>
      <c r="I323" s="124"/>
      <c r="J323" s="124"/>
      <c r="K323" s="124"/>
      <c r="L323" s="124"/>
      <c r="M323" s="333"/>
      <c r="N323" s="124"/>
      <c r="O323" s="124"/>
      <c r="P323" s="124"/>
      <c r="Q323" s="124"/>
      <c r="R323" s="124"/>
      <c r="S323" s="124"/>
      <c r="T323" s="124"/>
      <c r="U323" s="124"/>
      <c r="V323" s="124"/>
      <c r="W323" s="124"/>
      <c r="X323" s="124"/>
    </row>
    <row r="324" ht="15.75" customHeight="1">
      <c r="A324" s="327"/>
      <c r="B324" s="4"/>
      <c r="H324" s="124"/>
      <c r="I324" s="124"/>
      <c r="J324" s="124"/>
      <c r="K324" s="124"/>
      <c r="L324" s="124"/>
      <c r="M324" s="333"/>
      <c r="N324" s="124"/>
      <c r="O324" s="124"/>
      <c r="P324" s="124"/>
      <c r="Q324" s="124"/>
      <c r="R324" s="124"/>
      <c r="S324" s="124"/>
      <c r="T324" s="124"/>
      <c r="U324" s="124"/>
      <c r="V324" s="124"/>
      <c r="W324" s="124"/>
      <c r="X324" s="124"/>
    </row>
    <row r="325" ht="15.75" customHeight="1">
      <c r="A325" s="327"/>
      <c r="B325" s="4"/>
      <c r="H325" s="124"/>
      <c r="I325" s="124"/>
      <c r="J325" s="124"/>
      <c r="K325" s="124"/>
      <c r="L325" s="124"/>
      <c r="M325" s="333"/>
      <c r="N325" s="124"/>
      <c r="O325" s="124"/>
      <c r="P325" s="124"/>
      <c r="Q325" s="124"/>
      <c r="R325" s="124"/>
      <c r="S325" s="124"/>
      <c r="T325" s="124"/>
      <c r="U325" s="124"/>
      <c r="V325" s="124"/>
      <c r="W325" s="124"/>
      <c r="X325" s="124"/>
    </row>
    <row r="326" ht="15.75" customHeight="1">
      <c r="A326" s="327"/>
      <c r="B326" s="4"/>
      <c r="H326" s="124"/>
      <c r="I326" s="124"/>
      <c r="J326" s="124"/>
      <c r="K326" s="124"/>
      <c r="L326" s="124"/>
      <c r="M326" s="333"/>
      <c r="N326" s="124"/>
      <c r="O326" s="124"/>
      <c r="P326" s="124"/>
      <c r="Q326" s="124"/>
      <c r="R326" s="124"/>
      <c r="S326" s="124"/>
      <c r="T326" s="124"/>
      <c r="U326" s="124"/>
      <c r="V326" s="124"/>
      <c r="W326" s="124"/>
      <c r="X326" s="124"/>
    </row>
    <row r="327" ht="15.75" customHeight="1">
      <c r="A327" s="327"/>
      <c r="B327" s="4"/>
      <c r="H327" s="124"/>
      <c r="I327" s="124"/>
      <c r="J327" s="124"/>
      <c r="K327" s="124"/>
      <c r="L327" s="124"/>
      <c r="M327" s="333"/>
      <c r="N327" s="124"/>
      <c r="O327" s="124"/>
      <c r="P327" s="124"/>
      <c r="Q327" s="124"/>
      <c r="R327" s="124"/>
      <c r="S327" s="124"/>
      <c r="T327" s="124"/>
      <c r="U327" s="124"/>
      <c r="V327" s="124"/>
      <c r="W327" s="124"/>
      <c r="X327" s="124"/>
    </row>
    <row r="328" ht="15.75" customHeight="1">
      <c r="A328" s="327"/>
      <c r="B328" s="4"/>
      <c r="H328" s="124"/>
      <c r="I328" s="124"/>
      <c r="J328" s="124"/>
      <c r="K328" s="124"/>
      <c r="L328" s="124"/>
      <c r="M328" s="333"/>
      <c r="N328" s="124"/>
      <c r="O328" s="124"/>
      <c r="P328" s="124"/>
      <c r="Q328" s="124"/>
      <c r="R328" s="124"/>
      <c r="S328" s="124"/>
      <c r="T328" s="124"/>
      <c r="U328" s="124"/>
      <c r="V328" s="124"/>
      <c r="W328" s="124"/>
      <c r="X328" s="124"/>
    </row>
    <row r="329" ht="15.75" customHeight="1">
      <c r="A329" s="327"/>
      <c r="B329" s="4"/>
      <c r="H329" s="124"/>
      <c r="I329" s="124"/>
      <c r="J329" s="124"/>
      <c r="K329" s="124"/>
      <c r="L329" s="124"/>
      <c r="M329" s="333"/>
      <c r="N329" s="124"/>
      <c r="O329" s="124"/>
      <c r="P329" s="124"/>
      <c r="Q329" s="124"/>
      <c r="R329" s="124"/>
      <c r="S329" s="124"/>
      <c r="T329" s="124"/>
      <c r="U329" s="124"/>
      <c r="V329" s="124"/>
      <c r="W329" s="124"/>
      <c r="X329" s="124"/>
    </row>
    <row r="330" ht="15.75" customHeight="1">
      <c r="A330" s="327"/>
      <c r="B330" s="4"/>
      <c r="H330" s="124"/>
      <c r="I330" s="124"/>
      <c r="J330" s="124"/>
      <c r="K330" s="124"/>
      <c r="L330" s="124"/>
      <c r="M330" s="333"/>
      <c r="N330" s="124"/>
      <c r="O330" s="124"/>
      <c r="P330" s="124"/>
      <c r="Q330" s="124"/>
      <c r="R330" s="124"/>
      <c r="S330" s="124"/>
      <c r="T330" s="124"/>
      <c r="U330" s="124"/>
      <c r="V330" s="124"/>
      <c r="W330" s="124"/>
      <c r="X330" s="124"/>
    </row>
    <row r="331" ht="15.75" customHeight="1">
      <c r="A331" s="327"/>
      <c r="B331" s="4"/>
      <c r="H331" s="124"/>
      <c r="I331" s="124"/>
      <c r="J331" s="124"/>
      <c r="K331" s="124"/>
      <c r="L331" s="124"/>
      <c r="M331" s="333"/>
      <c r="N331" s="124"/>
      <c r="O331" s="124"/>
      <c r="P331" s="124"/>
      <c r="Q331" s="124"/>
      <c r="R331" s="124"/>
      <c r="S331" s="124"/>
      <c r="T331" s="124"/>
      <c r="U331" s="124"/>
      <c r="V331" s="124"/>
      <c r="W331" s="124"/>
      <c r="X331" s="124"/>
    </row>
    <row r="332" ht="15.75" customHeight="1">
      <c r="A332" s="327"/>
      <c r="B332" s="4"/>
      <c r="H332" s="124"/>
      <c r="I332" s="124"/>
      <c r="J332" s="124"/>
      <c r="K332" s="124"/>
      <c r="L332" s="124"/>
      <c r="M332" s="333"/>
      <c r="N332" s="124"/>
      <c r="O332" s="124"/>
      <c r="P332" s="124"/>
      <c r="Q332" s="124"/>
      <c r="R332" s="124"/>
      <c r="S332" s="124"/>
      <c r="T332" s="124"/>
      <c r="U332" s="124"/>
      <c r="V332" s="124"/>
      <c r="W332" s="124"/>
      <c r="X332" s="124"/>
    </row>
    <row r="333" ht="15.75" customHeight="1">
      <c r="A333" s="327"/>
      <c r="B333" s="4"/>
      <c r="H333" s="124"/>
      <c r="I333" s="124"/>
      <c r="J333" s="124"/>
      <c r="K333" s="124"/>
      <c r="L333" s="124"/>
      <c r="M333" s="333"/>
      <c r="N333" s="124"/>
      <c r="O333" s="124"/>
      <c r="P333" s="124"/>
      <c r="Q333" s="124"/>
      <c r="R333" s="124"/>
      <c r="S333" s="124"/>
      <c r="T333" s="124"/>
      <c r="U333" s="124"/>
      <c r="V333" s="124"/>
      <c r="W333" s="124"/>
      <c r="X333" s="124"/>
    </row>
    <row r="334" ht="15.75" customHeight="1">
      <c r="A334" s="327"/>
      <c r="B334" s="4"/>
      <c r="H334" s="124"/>
      <c r="I334" s="124"/>
      <c r="J334" s="124"/>
      <c r="K334" s="124"/>
      <c r="L334" s="124"/>
      <c r="M334" s="333"/>
      <c r="N334" s="124"/>
      <c r="O334" s="124"/>
      <c r="P334" s="124"/>
      <c r="Q334" s="124"/>
      <c r="R334" s="124"/>
      <c r="S334" s="124"/>
      <c r="T334" s="124"/>
      <c r="U334" s="124"/>
      <c r="V334" s="124"/>
      <c r="W334" s="124"/>
      <c r="X334" s="124"/>
    </row>
    <row r="335" ht="15.75" customHeight="1">
      <c r="A335" s="327"/>
      <c r="B335" s="4"/>
      <c r="H335" s="124"/>
      <c r="I335" s="124"/>
      <c r="J335" s="124"/>
      <c r="K335" s="124"/>
      <c r="L335" s="124"/>
      <c r="M335" s="333"/>
      <c r="N335" s="124"/>
      <c r="O335" s="124"/>
      <c r="P335" s="124"/>
      <c r="Q335" s="124"/>
      <c r="R335" s="124"/>
      <c r="S335" s="124"/>
      <c r="T335" s="124"/>
      <c r="U335" s="124"/>
      <c r="V335" s="124"/>
      <c r="W335" s="124"/>
      <c r="X335" s="124"/>
    </row>
    <row r="336" ht="15.75" customHeight="1">
      <c r="A336" s="327"/>
      <c r="B336" s="4"/>
      <c r="H336" s="124"/>
      <c r="I336" s="124"/>
      <c r="J336" s="124"/>
      <c r="K336" s="124"/>
      <c r="L336" s="124"/>
      <c r="M336" s="333"/>
      <c r="N336" s="124"/>
      <c r="O336" s="124"/>
      <c r="P336" s="124"/>
      <c r="Q336" s="124"/>
      <c r="R336" s="124"/>
      <c r="S336" s="124"/>
      <c r="T336" s="124"/>
      <c r="U336" s="124"/>
      <c r="V336" s="124"/>
      <c r="W336" s="124"/>
      <c r="X336" s="124"/>
    </row>
    <row r="337" ht="15.75" customHeight="1">
      <c r="A337" s="327"/>
      <c r="B337" s="4"/>
      <c r="H337" s="124"/>
      <c r="I337" s="124"/>
      <c r="J337" s="124"/>
      <c r="K337" s="124"/>
      <c r="L337" s="124"/>
      <c r="M337" s="333"/>
      <c r="N337" s="124"/>
      <c r="O337" s="124"/>
      <c r="P337" s="124"/>
      <c r="Q337" s="124"/>
      <c r="R337" s="124"/>
      <c r="S337" s="124"/>
      <c r="T337" s="124"/>
      <c r="U337" s="124"/>
      <c r="V337" s="124"/>
      <c r="W337" s="124"/>
      <c r="X337" s="124"/>
    </row>
    <row r="338" ht="15.75" customHeight="1">
      <c r="A338" s="327"/>
      <c r="B338" s="4"/>
      <c r="H338" s="124"/>
      <c r="I338" s="124"/>
      <c r="J338" s="124"/>
      <c r="K338" s="124"/>
      <c r="L338" s="124"/>
      <c r="M338" s="333"/>
      <c r="N338" s="124"/>
      <c r="O338" s="124"/>
      <c r="P338" s="124"/>
      <c r="Q338" s="124"/>
      <c r="R338" s="124"/>
      <c r="S338" s="124"/>
      <c r="T338" s="124"/>
      <c r="U338" s="124"/>
      <c r="V338" s="124"/>
      <c r="W338" s="124"/>
      <c r="X338" s="124"/>
    </row>
    <row r="339" ht="15.75" customHeight="1">
      <c r="A339" s="327"/>
      <c r="B339" s="4"/>
      <c r="H339" s="124"/>
      <c r="I339" s="124"/>
      <c r="J339" s="124"/>
      <c r="K339" s="124"/>
      <c r="L339" s="124"/>
      <c r="M339" s="333"/>
      <c r="N339" s="124"/>
      <c r="O339" s="124"/>
      <c r="P339" s="124"/>
      <c r="Q339" s="124"/>
      <c r="R339" s="124"/>
      <c r="S339" s="124"/>
      <c r="T339" s="124"/>
      <c r="U339" s="124"/>
      <c r="V339" s="124"/>
      <c r="W339" s="124"/>
      <c r="X339" s="124"/>
    </row>
    <row r="340" ht="15.75" customHeight="1">
      <c r="A340" s="327"/>
      <c r="B340" s="4"/>
      <c r="H340" s="124"/>
      <c r="I340" s="124"/>
      <c r="J340" s="124"/>
      <c r="K340" s="124"/>
      <c r="L340" s="124"/>
      <c r="M340" s="333"/>
      <c r="N340" s="124"/>
      <c r="O340" s="124"/>
      <c r="P340" s="124"/>
      <c r="Q340" s="124"/>
      <c r="R340" s="124"/>
      <c r="S340" s="124"/>
      <c r="T340" s="124"/>
      <c r="U340" s="124"/>
      <c r="V340" s="124"/>
      <c r="W340" s="124"/>
      <c r="X340" s="124"/>
    </row>
    <row r="341" ht="15.75" customHeight="1">
      <c r="A341" s="327"/>
      <c r="B341" s="4"/>
      <c r="H341" s="124"/>
      <c r="I341" s="124"/>
      <c r="J341" s="124"/>
      <c r="K341" s="124"/>
      <c r="L341" s="124"/>
      <c r="M341" s="333"/>
      <c r="N341" s="124"/>
      <c r="O341" s="124"/>
      <c r="P341" s="124"/>
      <c r="Q341" s="124"/>
      <c r="R341" s="124"/>
      <c r="S341" s="124"/>
      <c r="T341" s="124"/>
      <c r="U341" s="124"/>
      <c r="V341" s="124"/>
      <c r="W341" s="124"/>
      <c r="X341" s="124"/>
    </row>
    <row r="342" ht="15.75" customHeight="1">
      <c r="A342" s="327"/>
      <c r="B342" s="4"/>
      <c r="H342" s="124"/>
      <c r="I342" s="124"/>
      <c r="J342" s="124"/>
      <c r="K342" s="124"/>
      <c r="L342" s="124"/>
      <c r="M342" s="333"/>
      <c r="N342" s="124"/>
      <c r="O342" s="124"/>
      <c r="P342" s="124"/>
      <c r="Q342" s="124"/>
      <c r="R342" s="124"/>
      <c r="S342" s="124"/>
      <c r="T342" s="124"/>
      <c r="U342" s="124"/>
      <c r="V342" s="124"/>
      <c r="W342" s="124"/>
      <c r="X342" s="124"/>
    </row>
    <row r="343" ht="15.75" customHeight="1">
      <c r="A343" s="327"/>
      <c r="B343" s="4"/>
      <c r="H343" s="124"/>
      <c r="I343" s="124"/>
      <c r="J343" s="124"/>
      <c r="K343" s="124"/>
      <c r="L343" s="124"/>
      <c r="M343" s="333"/>
      <c r="N343" s="124"/>
      <c r="O343" s="124"/>
      <c r="P343" s="124"/>
      <c r="Q343" s="124"/>
      <c r="R343" s="124"/>
      <c r="S343" s="124"/>
      <c r="T343" s="124"/>
      <c r="U343" s="124"/>
      <c r="V343" s="124"/>
      <c r="W343" s="124"/>
      <c r="X343" s="124"/>
    </row>
    <row r="344" ht="15.75" customHeight="1">
      <c r="A344" s="327"/>
      <c r="B344" s="4"/>
      <c r="H344" s="124"/>
      <c r="I344" s="124"/>
      <c r="J344" s="124"/>
      <c r="K344" s="124"/>
      <c r="L344" s="124"/>
      <c r="M344" s="333"/>
      <c r="N344" s="124"/>
      <c r="O344" s="124"/>
      <c r="P344" s="124"/>
      <c r="Q344" s="124"/>
      <c r="R344" s="124"/>
      <c r="S344" s="124"/>
      <c r="T344" s="124"/>
      <c r="U344" s="124"/>
      <c r="V344" s="124"/>
      <c r="W344" s="124"/>
      <c r="X344" s="124"/>
    </row>
    <row r="345" ht="15.75" customHeight="1">
      <c r="A345" s="327"/>
      <c r="B345" s="4"/>
      <c r="H345" s="124"/>
      <c r="I345" s="124"/>
      <c r="J345" s="124"/>
      <c r="K345" s="124"/>
      <c r="L345" s="124"/>
      <c r="M345" s="333"/>
      <c r="N345" s="124"/>
      <c r="O345" s="124"/>
      <c r="P345" s="124"/>
      <c r="Q345" s="124"/>
      <c r="R345" s="124"/>
      <c r="S345" s="124"/>
      <c r="T345" s="124"/>
      <c r="U345" s="124"/>
      <c r="V345" s="124"/>
      <c r="W345" s="124"/>
      <c r="X345" s="124"/>
    </row>
    <row r="346" ht="15.75" customHeight="1">
      <c r="A346" s="327"/>
      <c r="B346" s="4"/>
      <c r="H346" s="124"/>
      <c r="I346" s="124"/>
      <c r="J346" s="124"/>
      <c r="K346" s="124"/>
      <c r="L346" s="124"/>
      <c r="M346" s="333"/>
      <c r="N346" s="124"/>
      <c r="O346" s="124"/>
      <c r="P346" s="124"/>
      <c r="Q346" s="124"/>
      <c r="R346" s="124"/>
      <c r="S346" s="124"/>
      <c r="T346" s="124"/>
      <c r="U346" s="124"/>
      <c r="V346" s="124"/>
      <c r="W346" s="124"/>
      <c r="X346" s="124"/>
    </row>
    <row r="347" ht="15.75" customHeight="1">
      <c r="A347" s="327"/>
      <c r="B347" s="4"/>
      <c r="H347" s="124"/>
      <c r="I347" s="124"/>
      <c r="J347" s="124"/>
      <c r="K347" s="124"/>
      <c r="L347" s="124"/>
      <c r="M347" s="333"/>
      <c r="N347" s="124"/>
      <c r="O347" s="124"/>
      <c r="P347" s="124"/>
      <c r="Q347" s="124"/>
      <c r="R347" s="124"/>
      <c r="S347" s="124"/>
      <c r="T347" s="124"/>
      <c r="U347" s="124"/>
      <c r="V347" s="124"/>
      <c r="W347" s="124"/>
      <c r="X347" s="124"/>
    </row>
    <row r="348" ht="15.75" customHeight="1">
      <c r="A348" s="327"/>
      <c r="B348" s="4"/>
      <c r="H348" s="124"/>
      <c r="I348" s="124"/>
      <c r="J348" s="124"/>
      <c r="K348" s="124"/>
      <c r="L348" s="124"/>
      <c r="M348" s="333"/>
      <c r="N348" s="124"/>
      <c r="O348" s="124"/>
      <c r="P348" s="124"/>
      <c r="Q348" s="124"/>
      <c r="R348" s="124"/>
      <c r="S348" s="124"/>
      <c r="T348" s="124"/>
      <c r="U348" s="124"/>
      <c r="V348" s="124"/>
      <c r="W348" s="124"/>
      <c r="X348" s="124"/>
    </row>
    <row r="349" ht="15.75" customHeight="1">
      <c r="A349" s="327"/>
      <c r="B349" s="4"/>
      <c r="H349" s="124"/>
      <c r="I349" s="124"/>
      <c r="J349" s="124"/>
      <c r="K349" s="124"/>
      <c r="L349" s="124"/>
      <c r="M349" s="333"/>
      <c r="N349" s="124"/>
      <c r="O349" s="124"/>
      <c r="P349" s="124"/>
      <c r="Q349" s="124"/>
      <c r="R349" s="124"/>
      <c r="S349" s="124"/>
      <c r="T349" s="124"/>
      <c r="U349" s="124"/>
      <c r="V349" s="124"/>
      <c r="W349" s="124"/>
      <c r="X349" s="124"/>
    </row>
    <row r="350" ht="15.75" customHeight="1">
      <c r="A350" s="327"/>
      <c r="B350" s="4"/>
      <c r="H350" s="124"/>
      <c r="I350" s="124"/>
      <c r="J350" s="124"/>
      <c r="K350" s="124"/>
      <c r="L350" s="124"/>
      <c r="M350" s="333"/>
      <c r="N350" s="124"/>
      <c r="O350" s="124"/>
      <c r="P350" s="124"/>
      <c r="Q350" s="124"/>
      <c r="R350" s="124"/>
      <c r="S350" s="124"/>
      <c r="T350" s="124"/>
      <c r="U350" s="124"/>
      <c r="V350" s="124"/>
      <c r="W350" s="124"/>
      <c r="X350" s="124"/>
    </row>
    <row r="351" ht="15.75" customHeight="1">
      <c r="A351" s="327"/>
      <c r="B351" s="4"/>
      <c r="H351" s="124"/>
      <c r="I351" s="124"/>
      <c r="J351" s="124"/>
      <c r="K351" s="124"/>
      <c r="L351" s="124"/>
      <c r="M351" s="333"/>
      <c r="N351" s="124"/>
      <c r="O351" s="124"/>
      <c r="P351" s="124"/>
      <c r="Q351" s="124"/>
      <c r="R351" s="124"/>
      <c r="S351" s="124"/>
      <c r="T351" s="124"/>
      <c r="U351" s="124"/>
      <c r="V351" s="124"/>
      <c r="W351" s="124"/>
      <c r="X351" s="124"/>
    </row>
    <row r="352" ht="15.75" customHeight="1">
      <c r="A352" s="327"/>
      <c r="B352" s="4"/>
      <c r="H352" s="124"/>
      <c r="I352" s="124"/>
      <c r="J352" s="124"/>
      <c r="K352" s="124"/>
      <c r="L352" s="124"/>
      <c r="M352" s="333"/>
      <c r="N352" s="124"/>
      <c r="O352" s="124"/>
      <c r="P352" s="124"/>
      <c r="Q352" s="124"/>
      <c r="R352" s="124"/>
      <c r="S352" s="124"/>
      <c r="T352" s="124"/>
      <c r="U352" s="124"/>
      <c r="V352" s="124"/>
      <c r="W352" s="124"/>
      <c r="X352" s="124"/>
    </row>
    <row r="353" ht="15.75" customHeight="1">
      <c r="A353" s="327"/>
      <c r="B353" s="4"/>
      <c r="H353" s="124"/>
      <c r="I353" s="124"/>
      <c r="J353" s="124"/>
      <c r="K353" s="124"/>
      <c r="L353" s="124"/>
      <c r="M353" s="333"/>
      <c r="N353" s="124"/>
      <c r="O353" s="124"/>
      <c r="P353" s="124"/>
      <c r="Q353" s="124"/>
      <c r="R353" s="124"/>
      <c r="S353" s="124"/>
      <c r="T353" s="124"/>
      <c r="U353" s="124"/>
      <c r="V353" s="124"/>
      <c r="W353" s="124"/>
      <c r="X353" s="124"/>
    </row>
    <row r="354" ht="15.75" customHeight="1">
      <c r="A354" s="327"/>
      <c r="B354" s="4"/>
      <c r="H354" s="124"/>
      <c r="I354" s="124"/>
      <c r="J354" s="124"/>
      <c r="K354" s="124"/>
      <c r="L354" s="124"/>
      <c r="M354" s="333"/>
      <c r="N354" s="124"/>
      <c r="O354" s="124"/>
      <c r="P354" s="124"/>
      <c r="Q354" s="124"/>
      <c r="R354" s="124"/>
      <c r="S354" s="124"/>
      <c r="T354" s="124"/>
      <c r="U354" s="124"/>
      <c r="V354" s="124"/>
      <c r="W354" s="124"/>
      <c r="X354" s="124"/>
    </row>
    <row r="355" ht="15.75" customHeight="1">
      <c r="A355" s="327"/>
      <c r="B355" s="4"/>
      <c r="H355" s="124"/>
      <c r="I355" s="124"/>
      <c r="J355" s="124"/>
      <c r="K355" s="124"/>
      <c r="L355" s="124"/>
      <c r="M355" s="333"/>
      <c r="N355" s="124"/>
      <c r="O355" s="124"/>
      <c r="P355" s="124"/>
      <c r="Q355" s="124"/>
      <c r="R355" s="124"/>
      <c r="S355" s="124"/>
      <c r="T355" s="124"/>
      <c r="U355" s="124"/>
      <c r="V355" s="124"/>
      <c r="W355" s="124"/>
      <c r="X355" s="124"/>
    </row>
    <row r="356" ht="15.75" customHeight="1">
      <c r="A356" s="327"/>
      <c r="B356" s="4"/>
      <c r="H356" s="124"/>
      <c r="I356" s="124"/>
      <c r="J356" s="124"/>
      <c r="K356" s="124"/>
      <c r="L356" s="124"/>
      <c r="M356" s="333"/>
      <c r="N356" s="124"/>
      <c r="O356" s="124"/>
      <c r="P356" s="124"/>
      <c r="Q356" s="124"/>
      <c r="R356" s="124"/>
      <c r="S356" s="124"/>
      <c r="T356" s="124"/>
      <c r="U356" s="124"/>
      <c r="V356" s="124"/>
      <c r="W356" s="124"/>
      <c r="X356" s="124"/>
    </row>
    <row r="357" ht="15.75" customHeight="1">
      <c r="A357" s="327"/>
      <c r="B357" s="4"/>
      <c r="H357" s="124"/>
      <c r="I357" s="124"/>
      <c r="J357" s="124"/>
      <c r="K357" s="124"/>
      <c r="L357" s="124"/>
      <c r="M357" s="333"/>
      <c r="N357" s="124"/>
      <c r="O357" s="124"/>
      <c r="P357" s="124"/>
      <c r="Q357" s="124"/>
      <c r="R357" s="124"/>
      <c r="S357" s="124"/>
      <c r="T357" s="124"/>
      <c r="U357" s="124"/>
      <c r="V357" s="124"/>
      <c r="W357" s="124"/>
      <c r="X357" s="124"/>
    </row>
    <row r="358" ht="15.75" customHeight="1">
      <c r="A358" s="327"/>
      <c r="B358" s="4"/>
      <c r="H358" s="124"/>
      <c r="I358" s="124"/>
      <c r="J358" s="124"/>
      <c r="K358" s="124"/>
      <c r="L358" s="124"/>
      <c r="M358" s="333"/>
      <c r="N358" s="124"/>
      <c r="O358" s="124"/>
      <c r="P358" s="124"/>
      <c r="Q358" s="124"/>
      <c r="R358" s="124"/>
      <c r="S358" s="124"/>
      <c r="T358" s="124"/>
      <c r="U358" s="124"/>
      <c r="V358" s="124"/>
      <c r="W358" s="124"/>
      <c r="X358" s="124"/>
    </row>
    <row r="359" ht="15.75" customHeight="1">
      <c r="A359" s="327"/>
      <c r="B359" s="4"/>
      <c r="H359" s="124"/>
      <c r="I359" s="124"/>
      <c r="J359" s="124"/>
      <c r="K359" s="124"/>
      <c r="L359" s="124"/>
      <c r="M359" s="333"/>
      <c r="N359" s="124"/>
      <c r="O359" s="124"/>
      <c r="P359" s="124"/>
      <c r="Q359" s="124"/>
      <c r="R359" s="124"/>
      <c r="S359" s="124"/>
      <c r="T359" s="124"/>
      <c r="U359" s="124"/>
      <c r="V359" s="124"/>
      <c r="W359" s="124"/>
      <c r="X359" s="124"/>
    </row>
    <row r="360" ht="15.75" customHeight="1">
      <c r="A360" s="327"/>
      <c r="B360" s="4"/>
      <c r="H360" s="124"/>
      <c r="I360" s="124"/>
      <c r="J360" s="124"/>
      <c r="K360" s="124"/>
      <c r="L360" s="124"/>
      <c r="M360" s="333"/>
      <c r="N360" s="124"/>
      <c r="O360" s="124"/>
      <c r="P360" s="124"/>
      <c r="Q360" s="124"/>
      <c r="R360" s="124"/>
      <c r="S360" s="124"/>
      <c r="T360" s="124"/>
      <c r="U360" s="124"/>
      <c r="V360" s="124"/>
      <c r="W360" s="124"/>
      <c r="X360" s="124"/>
    </row>
    <row r="361" ht="15.75" customHeight="1">
      <c r="A361" s="327"/>
      <c r="B361" s="4"/>
      <c r="H361" s="124"/>
      <c r="I361" s="124"/>
      <c r="J361" s="124"/>
      <c r="K361" s="124"/>
      <c r="L361" s="124"/>
      <c r="M361" s="333"/>
      <c r="N361" s="124"/>
      <c r="O361" s="124"/>
      <c r="P361" s="124"/>
      <c r="Q361" s="124"/>
      <c r="R361" s="124"/>
      <c r="S361" s="124"/>
      <c r="T361" s="124"/>
      <c r="U361" s="124"/>
      <c r="V361" s="124"/>
      <c r="W361" s="124"/>
      <c r="X361" s="124"/>
    </row>
    <row r="362" ht="15.75" customHeight="1">
      <c r="A362" s="327"/>
      <c r="B362" s="4"/>
      <c r="H362" s="124"/>
      <c r="I362" s="124"/>
      <c r="J362" s="124"/>
      <c r="K362" s="124"/>
      <c r="L362" s="124"/>
      <c r="M362" s="333"/>
      <c r="N362" s="124"/>
      <c r="O362" s="124"/>
      <c r="P362" s="124"/>
      <c r="Q362" s="124"/>
      <c r="R362" s="124"/>
      <c r="S362" s="124"/>
      <c r="T362" s="124"/>
      <c r="U362" s="124"/>
      <c r="V362" s="124"/>
      <c r="W362" s="124"/>
      <c r="X362" s="124"/>
    </row>
    <row r="363" ht="15.75" customHeight="1">
      <c r="A363" s="327"/>
      <c r="B363" s="4"/>
      <c r="H363" s="124"/>
      <c r="I363" s="124"/>
      <c r="J363" s="124"/>
      <c r="K363" s="124"/>
      <c r="L363" s="124"/>
      <c r="M363" s="333"/>
      <c r="N363" s="124"/>
      <c r="O363" s="124"/>
      <c r="P363" s="124"/>
      <c r="Q363" s="124"/>
      <c r="R363" s="124"/>
      <c r="S363" s="124"/>
      <c r="T363" s="124"/>
      <c r="U363" s="124"/>
      <c r="V363" s="124"/>
      <c r="W363" s="124"/>
      <c r="X363" s="124"/>
    </row>
    <row r="364" ht="15.75" customHeight="1">
      <c r="A364" s="327"/>
      <c r="B364" s="4"/>
      <c r="H364" s="124"/>
      <c r="I364" s="124"/>
      <c r="J364" s="124"/>
      <c r="K364" s="124"/>
      <c r="L364" s="124"/>
      <c r="M364" s="333"/>
      <c r="N364" s="124"/>
      <c r="O364" s="124"/>
      <c r="P364" s="124"/>
      <c r="Q364" s="124"/>
      <c r="R364" s="124"/>
      <c r="S364" s="124"/>
      <c r="T364" s="124"/>
      <c r="U364" s="124"/>
      <c r="V364" s="124"/>
      <c r="W364" s="124"/>
      <c r="X364" s="124"/>
    </row>
    <row r="365" ht="15.75" customHeight="1">
      <c r="A365" s="327"/>
      <c r="B365" s="4"/>
      <c r="H365" s="124"/>
      <c r="I365" s="124"/>
      <c r="J365" s="124"/>
      <c r="K365" s="124"/>
      <c r="L365" s="124"/>
      <c r="M365" s="333"/>
      <c r="N365" s="124"/>
      <c r="O365" s="124"/>
      <c r="P365" s="124"/>
      <c r="Q365" s="124"/>
      <c r="R365" s="124"/>
      <c r="S365" s="124"/>
      <c r="T365" s="124"/>
      <c r="U365" s="124"/>
      <c r="V365" s="124"/>
      <c r="W365" s="124"/>
      <c r="X365" s="124"/>
    </row>
    <row r="366" ht="15.75" customHeight="1">
      <c r="A366" s="327"/>
      <c r="B366" s="4"/>
      <c r="H366" s="124"/>
      <c r="I366" s="124"/>
      <c r="J366" s="124"/>
      <c r="K366" s="124"/>
      <c r="L366" s="124"/>
      <c r="M366" s="333"/>
      <c r="N366" s="124"/>
      <c r="O366" s="124"/>
      <c r="P366" s="124"/>
      <c r="Q366" s="124"/>
      <c r="R366" s="124"/>
      <c r="S366" s="124"/>
      <c r="T366" s="124"/>
      <c r="U366" s="124"/>
      <c r="V366" s="124"/>
      <c r="W366" s="124"/>
      <c r="X366" s="124"/>
    </row>
    <row r="367" ht="15.75" customHeight="1">
      <c r="A367" s="327"/>
      <c r="B367" s="4"/>
      <c r="H367" s="124"/>
      <c r="I367" s="124"/>
      <c r="J367" s="124"/>
      <c r="K367" s="124"/>
      <c r="L367" s="124"/>
      <c r="M367" s="333"/>
      <c r="N367" s="124"/>
      <c r="O367" s="124"/>
      <c r="P367" s="124"/>
      <c r="Q367" s="124"/>
      <c r="R367" s="124"/>
      <c r="S367" s="124"/>
      <c r="T367" s="124"/>
      <c r="U367" s="124"/>
      <c r="V367" s="124"/>
      <c r="W367" s="124"/>
      <c r="X367" s="124"/>
    </row>
    <row r="368" ht="15.75" customHeight="1">
      <c r="A368" s="327"/>
      <c r="B368" s="4"/>
      <c r="H368" s="124"/>
      <c r="I368" s="124"/>
      <c r="J368" s="124"/>
      <c r="K368" s="124"/>
      <c r="L368" s="124"/>
      <c r="M368" s="333"/>
      <c r="N368" s="124"/>
      <c r="O368" s="124"/>
      <c r="P368" s="124"/>
      <c r="Q368" s="124"/>
      <c r="R368" s="124"/>
      <c r="S368" s="124"/>
      <c r="T368" s="124"/>
      <c r="U368" s="124"/>
      <c r="V368" s="124"/>
      <c r="W368" s="124"/>
      <c r="X368" s="124"/>
    </row>
    <row r="369" ht="15.75" customHeight="1">
      <c r="A369" s="327"/>
      <c r="B369" s="4"/>
      <c r="H369" s="124"/>
      <c r="I369" s="124"/>
      <c r="J369" s="124"/>
      <c r="K369" s="124"/>
      <c r="L369" s="124"/>
      <c r="M369" s="333"/>
      <c r="N369" s="124"/>
      <c r="O369" s="124"/>
      <c r="P369" s="124"/>
      <c r="Q369" s="124"/>
      <c r="R369" s="124"/>
      <c r="S369" s="124"/>
      <c r="T369" s="124"/>
      <c r="U369" s="124"/>
      <c r="V369" s="124"/>
      <c r="W369" s="124"/>
      <c r="X369" s="124"/>
    </row>
    <row r="370" ht="15.75" customHeight="1">
      <c r="A370" s="327"/>
      <c r="B370" s="4"/>
      <c r="H370" s="124"/>
      <c r="I370" s="124"/>
      <c r="J370" s="124"/>
      <c r="K370" s="124"/>
      <c r="L370" s="124"/>
      <c r="M370" s="333"/>
      <c r="N370" s="124"/>
      <c r="O370" s="124"/>
      <c r="P370" s="124"/>
      <c r="Q370" s="124"/>
      <c r="R370" s="124"/>
      <c r="S370" s="124"/>
      <c r="T370" s="124"/>
      <c r="U370" s="124"/>
      <c r="V370" s="124"/>
      <c r="W370" s="124"/>
      <c r="X370" s="124"/>
    </row>
    <row r="371" ht="15.75" customHeight="1">
      <c r="A371" s="327"/>
      <c r="B371" s="4"/>
      <c r="H371" s="124"/>
      <c r="I371" s="124"/>
      <c r="J371" s="124"/>
      <c r="K371" s="124"/>
      <c r="L371" s="124"/>
      <c r="M371" s="333"/>
      <c r="N371" s="124"/>
      <c r="O371" s="124"/>
      <c r="P371" s="124"/>
      <c r="Q371" s="124"/>
      <c r="R371" s="124"/>
      <c r="S371" s="124"/>
      <c r="T371" s="124"/>
      <c r="U371" s="124"/>
      <c r="V371" s="124"/>
      <c r="W371" s="124"/>
      <c r="X371" s="124"/>
    </row>
    <row r="372" ht="15.75" customHeight="1">
      <c r="A372" s="327"/>
      <c r="B372" s="4"/>
      <c r="H372" s="124"/>
      <c r="I372" s="124"/>
      <c r="J372" s="124"/>
      <c r="K372" s="124"/>
      <c r="L372" s="124"/>
      <c r="M372" s="333"/>
      <c r="N372" s="124"/>
      <c r="O372" s="124"/>
      <c r="P372" s="124"/>
      <c r="Q372" s="124"/>
      <c r="R372" s="124"/>
      <c r="S372" s="124"/>
      <c r="T372" s="124"/>
      <c r="U372" s="124"/>
      <c r="V372" s="124"/>
      <c r="W372" s="124"/>
      <c r="X372" s="124"/>
    </row>
    <row r="373" ht="15.75" customHeight="1">
      <c r="A373" s="327"/>
      <c r="B373" s="4"/>
      <c r="H373" s="124"/>
      <c r="I373" s="124"/>
      <c r="J373" s="124"/>
      <c r="K373" s="124"/>
      <c r="L373" s="124"/>
      <c r="M373" s="333"/>
      <c r="N373" s="124"/>
      <c r="O373" s="124"/>
      <c r="P373" s="124"/>
      <c r="Q373" s="124"/>
      <c r="R373" s="124"/>
      <c r="S373" s="124"/>
      <c r="T373" s="124"/>
      <c r="U373" s="124"/>
      <c r="V373" s="124"/>
      <c r="W373" s="124"/>
      <c r="X373" s="124"/>
    </row>
    <row r="374" ht="15.75" customHeight="1">
      <c r="A374" s="327"/>
      <c r="B374" s="4"/>
      <c r="H374" s="124"/>
      <c r="I374" s="124"/>
      <c r="J374" s="124"/>
      <c r="K374" s="124"/>
      <c r="L374" s="124"/>
      <c r="M374" s="333"/>
      <c r="N374" s="124"/>
      <c r="O374" s="124"/>
      <c r="P374" s="124"/>
      <c r="Q374" s="124"/>
      <c r="R374" s="124"/>
      <c r="S374" s="124"/>
      <c r="T374" s="124"/>
      <c r="U374" s="124"/>
      <c r="V374" s="124"/>
      <c r="W374" s="124"/>
      <c r="X374" s="124"/>
    </row>
    <row r="375" ht="15.75" customHeight="1">
      <c r="A375" s="327"/>
      <c r="B375" s="4"/>
      <c r="H375" s="124"/>
      <c r="I375" s="124"/>
      <c r="J375" s="124"/>
      <c r="K375" s="124"/>
      <c r="L375" s="124"/>
      <c r="M375" s="333"/>
      <c r="N375" s="124"/>
      <c r="O375" s="124"/>
      <c r="P375" s="124"/>
      <c r="Q375" s="124"/>
      <c r="R375" s="124"/>
      <c r="S375" s="124"/>
      <c r="T375" s="124"/>
      <c r="U375" s="124"/>
      <c r="V375" s="124"/>
      <c r="W375" s="124"/>
      <c r="X375" s="124"/>
    </row>
    <row r="376" ht="15.75" customHeight="1">
      <c r="A376" s="327"/>
      <c r="B376" s="4"/>
      <c r="H376" s="124"/>
      <c r="I376" s="124"/>
      <c r="J376" s="124"/>
      <c r="K376" s="124"/>
      <c r="L376" s="124"/>
      <c r="M376" s="333"/>
      <c r="N376" s="124"/>
      <c r="O376" s="124"/>
      <c r="P376" s="124"/>
      <c r="Q376" s="124"/>
      <c r="R376" s="124"/>
      <c r="S376" s="124"/>
      <c r="T376" s="124"/>
      <c r="U376" s="124"/>
      <c r="V376" s="124"/>
      <c r="W376" s="124"/>
      <c r="X376" s="124"/>
    </row>
    <row r="377" ht="15.75" customHeight="1">
      <c r="A377" s="327"/>
      <c r="B377" s="4"/>
      <c r="H377" s="124"/>
      <c r="I377" s="124"/>
      <c r="J377" s="124"/>
      <c r="K377" s="124"/>
      <c r="L377" s="124"/>
      <c r="M377" s="333"/>
      <c r="N377" s="124"/>
      <c r="O377" s="124"/>
      <c r="P377" s="124"/>
      <c r="Q377" s="124"/>
      <c r="R377" s="124"/>
      <c r="S377" s="124"/>
      <c r="T377" s="124"/>
      <c r="U377" s="124"/>
      <c r="V377" s="124"/>
      <c r="W377" s="124"/>
      <c r="X377" s="124"/>
    </row>
    <row r="378" ht="15.75" customHeight="1">
      <c r="A378" s="327"/>
      <c r="B378" s="4"/>
      <c r="H378" s="124"/>
      <c r="I378" s="124"/>
      <c r="J378" s="124"/>
      <c r="K378" s="124"/>
      <c r="L378" s="124"/>
      <c r="M378" s="333"/>
      <c r="N378" s="124"/>
      <c r="O378" s="124"/>
      <c r="P378" s="124"/>
      <c r="Q378" s="124"/>
      <c r="R378" s="124"/>
      <c r="S378" s="124"/>
      <c r="T378" s="124"/>
      <c r="U378" s="124"/>
      <c r="V378" s="124"/>
      <c r="W378" s="124"/>
      <c r="X378" s="124"/>
    </row>
    <row r="379" ht="15.75" customHeight="1">
      <c r="A379" s="327"/>
      <c r="B379" s="4"/>
      <c r="H379" s="124"/>
      <c r="I379" s="124"/>
      <c r="J379" s="124"/>
      <c r="K379" s="124"/>
      <c r="L379" s="124"/>
      <c r="M379" s="333"/>
      <c r="N379" s="124"/>
      <c r="O379" s="124"/>
      <c r="P379" s="124"/>
      <c r="Q379" s="124"/>
      <c r="R379" s="124"/>
      <c r="S379" s="124"/>
      <c r="T379" s="124"/>
      <c r="U379" s="124"/>
      <c r="V379" s="124"/>
      <c r="W379" s="124"/>
      <c r="X379" s="124"/>
    </row>
    <row r="380" ht="15.75" customHeight="1">
      <c r="A380" s="327"/>
      <c r="B380" s="4"/>
      <c r="H380" s="124"/>
      <c r="I380" s="124"/>
      <c r="J380" s="124"/>
      <c r="K380" s="124"/>
      <c r="L380" s="124"/>
      <c r="M380" s="333"/>
      <c r="N380" s="124"/>
      <c r="O380" s="124"/>
      <c r="P380" s="124"/>
      <c r="Q380" s="124"/>
      <c r="R380" s="124"/>
      <c r="S380" s="124"/>
      <c r="T380" s="124"/>
      <c r="U380" s="124"/>
      <c r="V380" s="124"/>
      <c r="W380" s="124"/>
      <c r="X380" s="124"/>
    </row>
    <row r="381" ht="15.75" customHeight="1">
      <c r="A381" s="327"/>
      <c r="B381" s="4"/>
      <c r="H381" s="124"/>
      <c r="I381" s="124"/>
      <c r="J381" s="124"/>
      <c r="K381" s="124"/>
      <c r="L381" s="124"/>
      <c r="M381" s="333"/>
      <c r="N381" s="124"/>
      <c r="O381" s="124"/>
      <c r="P381" s="124"/>
      <c r="Q381" s="124"/>
      <c r="R381" s="124"/>
      <c r="S381" s="124"/>
      <c r="T381" s="124"/>
      <c r="U381" s="124"/>
      <c r="V381" s="124"/>
      <c r="W381" s="124"/>
      <c r="X381" s="124"/>
    </row>
    <row r="382" ht="15.75" customHeight="1">
      <c r="A382" s="327"/>
      <c r="B382" s="4"/>
      <c r="H382" s="124"/>
      <c r="I382" s="124"/>
      <c r="J382" s="124"/>
      <c r="K382" s="124"/>
      <c r="L382" s="124"/>
      <c r="M382" s="333"/>
      <c r="N382" s="124"/>
      <c r="O382" s="124"/>
      <c r="P382" s="124"/>
      <c r="Q382" s="124"/>
      <c r="R382" s="124"/>
      <c r="S382" s="124"/>
      <c r="T382" s="124"/>
      <c r="U382" s="124"/>
      <c r="V382" s="124"/>
      <c r="W382" s="124"/>
      <c r="X382" s="124"/>
    </row>
    <row r="383" ht="15.75" customHeight="1">
      <c r="A383" s="327"/>
      <c r="B383" s="4"/>
      <c r="H383" s="124"/>
      <c r="I383" s="124"/>
      <c r="J383" s="124"/>
      <c r="K383" s="124"/>
      <c r="L383" s="124"/>
      <c r="M383" s="333"/>
      <c r="N383" s="124"/>
      <c r="O383" s="124"/>
      <c r="P383" s="124"/>
      <c r="Q383" s="124"/>
      <c r="R383" s="124"/>
      <c r="S383" s="124"/>
      <c r="T383" s="124"/>
      <c r="U383" s="124"/>
      <c r="V383" s="124"/>
      <c r="W383" s="124"/>
      <c r="X383" s="124"/>
    </row>
    <row r="384" ht="15.75" customHeight="1">
      <c r="A384" s="327"/>
      <c r="B384" s="4"/>
      <c r="H384" s="124"/>
      <c r="I384" s="124"/>
      <c r="J384" s="124"/>
      <c r="K384" s="124"/>
      <c r="L384" s="124"/>
      <c r="M384" s="333"/>
      <c r="N384" s="124"/>
      <c r="O384" s="124"/>
      <c r="P384" s="124"/>
      <c r="Q384" s="124"/>
      <c r="R384" s="124"/>
      <c r="S384" s="124"/>
      <c r="T384" s="124"/>
      <c r="U384" s="124"/>
      <c r="V384" s="124"/>
      <c r="W384" s="124"/>
      <c r="X384" s="124"/>
    </row>
    <row r="385" ht="15.75" customHeight="1">
      <c r="A385" s="327"/>
      <c r="B385" s="4"/>
      <c r="H385" s="124"/>
      <c r="I385" s="124"/>
      <c r="J385" s="124"/>
      <c r="K385" s="124"/>
      <c r="L385" s="124"/>
      <c r="M385" s="333"/>
      <c r="N385" s="124"/>
      <c r="O385" s="124"/>
      <c r="P385" s="124"/>
      <c r="Q385" s="124"/>
      <c r="R385" s="124"/>
      <c r="S385" s="124"/>
      <c r="T385" s="124"/>
      <c r="U385" s="124"/>
      <c r="V385" s="124"/>
      <c r="W385" s="124"/>
      <c r="X385" s="124"/>
    </row>
    <row r="386" ht="15.75" customHeight="1">
      <c r="A386" s="327"/>
      <c r="B386" s="4"/>
      <c r="H386" s="124"/>
      <c r="I386" s="124"/>
      <c r="J386" s="124"/>
      <c r="K386" s="124"/>
      <c r="L386" s="124"/>
      <c r="M386" s="333"/>
      <c r="N386" s="124"/>
      <c r="O386" s="124"/>
      <c r="P386" s="124"/>
      <c r="Q386" s="124"/>
      <c r="R386" s="124"/>
      <c r="S386" s="124"/>
      <c r="T386" s="124"/>
      <c r="U386" s="124"/>
      <c r="V386" s="124"/>
      <c r="W386" s="124"/>
      <c r="X386" s="124"/>
    </row>
    <row r="387" ht="15.75" customHeight="1">
      <c r="A387" s="327"/>
      <c r="B387" s="4"/>
      <c r="H387" s="124"/>
      <c r="I387" s="124"/>
      <c r="J387" s="124"/>
      <c r="K387" s="124"/>
      <c r="L387" s="124"/>
      <c r="M387" s="333"/>
      <c r="N387" s="124"/>
      <c r="O387" s="124"/>
      <c r="P387" s="124"/>
      <c r="Q387" s="124"/>
      <c r="R387" s="124"/>
      <c r="S387" s="124"/>
      <c r="T387" s="124"/>
      <c r="U387" s="124"/>
      <c r="V387" s="124"/>
      <c r="W387" s="124"/>
      <c r="X387" s="124"/>
    </row>
    <row r="388" ht="15.75" customHeight="1">
      <c r="A388" s="327"/>
      <c r="B388" s="4"/>
      <c r="H388" s="124"/>
      <c r="I388" s="124"/>
      <c r="J388" s="124"/>
      <c r="K388" s="124"/>
      <c r="L388" s="124"/>
      <c r="M388" s="333"/>
      <c r="N388" s="124"/>
      <c r="O388" s="124"/>
      <c r="P388" s="124"/>
      <c r="Q388" s="124"/>
      <c r="R388" s="124"/>
      <c r="S388" s="124"/>
      <c r="T388" s="124"/>
      <c r="U388" s="124"/>
      <c r="V388" s="124"/>
      <c r="W388" s="124"/>
      <c r="X388" s="124"/>
    </row>
    <row r="389" ht="15.75" customHeight="1">
      <c r="A389" s="327"/>
      <c r="B389" s="4"/>
      <c r="H389" s="124"/>
      <c r="I389" s="124"/>
      <c r="J389" s="124"/>
      <c r="K389" s="124"/>
      <c r="L389" s="124"/>
      <c r="M389" s="333"/>
      <c r="N389" s="124"/>
      <c r="O389" s="124"/>
      <c r="P389" s="124"/>
      <c r="Q389" s="124"/>
      <c r="R389" s="124"/>
      <c r="S389" s="124"/>
      <c r="T389" s="124"/>
      <c r="U389" s="124"/>
      <c r="V389" s="124"/>
      <c r="W389" s="124"/>
      <c r="X389" s="124"/>
    </row>
    <row r="390" ht="15.75" customHeight="1">
      <c r="A390" s="327"/>
      <c r="B390" s="4"/>
      <c r="H390" s="124"/>
      <c r="I390" s="124"/>
      <c r="J390" s="124"/>
      <c r="K390" s="124"/>
      <c r="L390" s="124"/>
      <c r="M390" s="333"/>
      <c r="N390" s="124"/>
      <c r="O390" s="124"/>
      <c r="P390" s="124"/>
      <c r="Q390" s="124"/>
      <c r="R390" s="124"/>
      <c r="S390" s="124"/>
      <c r="T390" s="124"/>
      <c r="U390" s="124"/>
      <c r="V390" s="124"/>
      <c r="W390" s="124"/>
      <c r="X390" s="124"/>
    </row>
    <row r="391" ht="15.75" customHeight="1">
      <c r="A391" s="327"/>
      <c r="B391" s="4"/>
      <c r="H391" s="124"/>
      <c r="I391" s="124"/>
      <c r="J391" s="124"/>
      <c r="K391" s="124"/>
      <c r="L391" s="124"/>
      <c r="M391" s="333"/>
      <c r="N391" s="124"/>
      <c r="O391" s="124"/>
      <c r="P391" s="124"/>
      <c r="Q391" s="124"/>
      <c r="R391" s="124"/>
      <c r="S391" s="124"/>
      <c r="T391" s="124"/>
      <c r="U391" s="124"/>
      <c r="V391" s="124"/>
      <c r="W391" s="124"/>
      <c r="X391" s="124"/>
    </row>
    <row r="392" ht="15.75" customHeight="1">
      <c r="A392" s="327"/>
      <c r="B392" s="4"/>
      <c r="H392" s="124"/>
      <c r="I392" s="124"/>
      <c r="J392" s="124"/>
      <c r="K392" s="124"/>
      <c r="L392" s="124"/>
      <c r="M392" s="333"/>
      <c r="N392" s="124"/>
      <c r="O392" s="124"/>
      <c r="P392" s="124"/>
      <c r="Q392" s="124"/>
      <c r="R392" s="124"/>
      <c r="S392" s="124"/>
      <c r="T392" s="124"/>
      <c r="U392" s="124"/>
      <c r="V392" s="124"/>
      <c r="W392" s="124"/>
      <c r="X392" s="124"/>
    </row>
    <row r="393" ht="15.75" customHeight="1">
      <c r="A393" s="327"/>
      <c r="B393" s="4"/>
      <c r="H393" s="124"/>
      <c r="I393" s="124"/>
      <c r="J393" s="124"/>
      <c r="K393" s="124"/>
      <c r="L393" s="124"/>
      <c r="M393" s="333"/>
      <c r="N393" s="124"/>
      <c r="O393" s="124"/>
      <c r="P393" s="124"/>
      <c r="Q393" s="124"/>
      <c r="R393" s="124"/>
      <c r="S393" s="124"/>
      <c r="T393" s="124"/>
      <c r="U393" s="124"/>
      <c r="V393" s="124"/>
      <c r="W393" s="124"/>
      <c r="X393" s="124"/>
    </row>
    <row r="394" ht="15.75" customHeight="1">
      <c r="A394" s="327"/>
      <c r="B394" s="4"/>
      <c r="H394" s="124"/>
      <c r="I394" s="124"/>
      <c r="J394" s="124"/>
      <c r="K394" s="124"/>
      <c r="L394" s="124"/>
      <c r="M394" s="333"/>
      <c r="N394" s="124"/>
      <c r="O394" s="124"/>
      <c r="P394" s="124"/>
      <c r="Q394" s="124"/>
      <c r="R394" s="124"/>
      <c r="S394" s="124"/>
      <c r="T394" s="124"/>
      <c r="U394" s="124"/>
      <c r="V394" s="124"/>
      <c r="W394" s="124"/>
      <c r="X394" s="124"/>
    </row>
    <row r="395" ht="15.75" customHeight="1">
      <c r="A395" s="327"/>
      <c r="B395" s="4"/>
      <c r="H395" s="124"/>
      <c r="I395" s="124"/>
      <c r="J395" s="124"/>
      <c r="K395" s="124"/>
      <c r="L395" s="124"/>
      <c r="M395" s="333"/>
      <c r="N395" s="124"/>
      <c r="O395" s="124"/>
      <c r="P395" s="124"/>
      <c r="Q395" s="124"/>
      <c r="R395" s="124"/>
      <c r="S395" s="124"/>
      <c r="T395" s="124"/>
      <c r="U395" s="124"/>
      <c r="V395" s="124"/>
      <c r="W395" s="124"/>
      <c r="X395" s="124"/>
    </row>
    <row r="396" ht="15.75" customHeight="1">
      <c r="A396" s="327"/>
      <c r="B396" s="4"/>
      <c r="H396" s="124"/>
      <c r="I396" s="124"/>
      <c r="J396" s="124"/>
      <c r="K396" s="124"/>
      <c r="L396" s="124"/>
      <c r="M396" s="333"/>
      <c r="N396" s="124"/>
      <c r="O396" s="124"/>
      <c r="P396" s="124"/>
      <c r="Q396" s="124"/>
      <c r="R396" s="124"/>
      <c r="S396" s="124"/>
      <c r="T396" s="124"/>
      <c r="U396" s="124"/>
      <c r="V396" s="124"/>
      <c r="W396" s="124"/>
      <c r="X396" s="124"/>
    </row>
    <row r="397" ht="15.75" customHeight="1">
      <c r="A397" s="327"/>
      <c r="B397" s="4"/>
      <c r="H397" s="124"/>
      <c r="I397" s="124"/>
      <c r="J397" s="124"/>
      <c r="K397" s="124"/>
      <c r="L397" s="124"/>
      <c r="M397" s="333"/>
      <c r="N397" s="124"/>
      <c r="O397" s="124"/>
      <c r="P397" s="124"/>
      <c r="Q397" s="124"/>
      <c r="R397" s="124"/>
      <c r="S397" s="124"/>
      <c r="T397" s="124"/>
      <c r="U397" s="124"/>
      <c r="V397" s="124"/>
      <c r="W397" s="124"/>
      <c r="X397" s="124"/>
    </row>
    <row r="398" ht="15.75" customHeight="1">
      <c r="A398" s="327"/>
      <c r="B398" s="4"/>
      <c r="H398" s="124"/>
      <c r="I398" s="124"/>
      <c r="J398" s="124"/>
      <c r="K398" s="124"/>
      <c r="L398" s="124"/>
      <c r="M398" s="333"/>
      <c r="N398" s="124"/>
      <c r="O398" s="124"/>
      <c r="P398" s="124"/>
      <c r="Q398" s="124"/>
      <c r="R398" s="124"/>
      <c r="S398" s="124"/>
      <c r="T398" s="124"/>
      <c r="U398" s="124"/>
      <c r="V398" s="124"/>
      <c r="W398" s="124"/>
      <c r="X398" s="124"/>
    </row>
    <row r="399" ht="15.75" customHeight="1">
      <c r="A399" s="327"/>
      <c r="B399" s="4"/>
      <c r="H399" s="124"/>
      <c r="I399" s="124"/>
      <c r="J399" s="124"/>
      <c r="K399" s="124"/>
      <c r="L399" s="124"/>
      <c r="M399" s="333"/>
      <c r="N399" s="124"/>
      <c r="O399" s="124"/>
      <c r="P399" s="124"/>
      <c r="Q399" s="124"/>
      <c r="R399" s="124"/>
      <c r="S399" s="124"/>
      <c r="T399" s="124"/>
      <c r="U399" s="124"/>
      <c r="V399" s="124"/>
      <c r="W399" s="124"/>
      <c r="X399" s="124"/>
    </row>
    <row r="400" ht="15.75" customHeight="1">
      <c r="A400" s="327"/>
      <c r="B400" s="4"/>
      <c r="H400" s="124"/>
      <c r="I400" s="124"/>
      <c r="J400" s="124"/>
      <c r="K400" s="124"/>
      <c r="L400" s="124"/>
      <c r="M400" s="333"/>
      <c r="N400" s="124"/>
      <c r="O400" s="124"/>
      <c r="P400" s="124"/>
      <c r="Q400" s="124"/>
      <c r="R400" s="124"/>
      <c r="S400" s="124"/>
      <c r="T400" s="124"/>
      <c r="U400" s="124"/>
      <c r="V400" s="124"/>
      <c r="W400" s="124"/>
      <c r="X400" s="124"/>
    </row>
    <row r="401" ht="15.75" customHeight="1">
      <c r="A401" s="327"/>
      <c r="B401" s="4"/>
      <c r="H401" s="124"/>
      <c r="I401" s="124"/>
      <c r="J401" s="124"/>
      <c r="K401" s="124"/>
      <c r="L401" s="124"/>
      <c r="M401" s="333"/>
      <c r="N401" s="124"/>
      <c r="O401" s="124"/>
      <c r="P401" s="124"/>
      <c r="Q401" s="124"/>
      <c r="R401" s="124"/>
      <c r="S401" s="124"/>
      <c r="T401" s="124"/>
      <c r="U401" s="124"/>
      <c r="V401" s="124"/>
      <c r="W401" s="124"/>
      <c r="X401" s="124"/>
    </row>
    <row r="402" ht="15.75" customHeight="1">
      <c r="A402" s="327"/>
      <c r="B402" s="4"/>
      <c r="H402" s="124"/>
      <c r="I402" s="124"/>
      <c r="J402" s="124"/>
      <c r="K402" s="124"/>
      <c r="L402" s="124"/>
      <c r="M402" s="333"/>
      <c r="N402" s="124"/>
      <c r="O402" s="124"/>
      <c r="P402" s="124"/>
      <c r="Q402" s="124"/>
      <c r="R402" s="124"/>
      <c r="S402" s="124"/>
      <c r="T402" s="124"/>
      <c r="U402" s="124"/>
      <c r="V402" s="124"/>
      <c r="W402" s="124"/>
      <c r="X402" s="124"/>
    </row>
    <row r="403" ht="15.75" customHeight="1">
      <c r="A403" s="327"/>
      <c r="B403" s="4"/>
      <c r="H403" s="124"/>
      <c r="I403" s="124"/>
      <c r="J403" s="124"/>
      <c r="K403" s="124"/>
      <c r="L403" s="124"/>
      <c r="M403" s="333"/>
      <c r="N403" s="124"/>
      <c r="O403" s="124"/>
      <c r="P403" s="124"/>
      <c r="Q403" s="124"/>
      <c r="R403" s="124"/>
      <c r="S403" s="124"/>
      <c r="T403" s="124"/>
      <c r="U403" s="124"/>
      <c r="V403" s="124"/>
      <c r="W403" s="124"/>
      <c r="X403" s="124"/>
    </row>
    <row r="404" ht="15.75" customHeight="1">
      <c r="A404" s="327"/>
      <c r="B404" s="4"/>
      <c r="H404" s="124"/>
      <c r="I404" s="124"/>
      <c r="J404" s="124"/>
      <c r="K404" s="124"/>
      <c r="L404" s="124"/>
      <c r="M404" s="333"/>
      <c r="N404" s="124"/>
      <c r="O404" s="124"/>
      <c r="P404" s="124"/>
      <c r="Q404" s="124"/>
      <c r="R404" s="124"/>
      <c r="S404" s="124"/>
      <c r="T404" s="124"/>
      <c r="U404" s="124"/>
      <c r="V404" s="124"/>
      <c r="W404" s="124"/>
      <c r="X404" s="124"/>
    </row>
    <row r="405" ht="15.75" customHeight="1">
      <c r="A405" s="327"/>
      <c r="B405" s="4"/>
      <c r="H405" s="124"/>
      <c r="I405" s="124"/>
      <c r="J405" s="124"/>
      <c r="K405" s="124"/>
      <c r="L405" s="124"/>
      <c r="M405" s="333"/>
      <c r="N405" s="124"/>
      <c r="O405" s="124"/>
      <c r="P405" s="124"/>
      <c r="Q405" s="124"/>
      <c r="R405" s="124"/>
      <c r="S405" s="124"/>
      <c r="T405" s="124"/>
      <c r="U405" s="124"/>
      <c r="V405" s="124"/>
      <c r="W405" s="124"/>
      <c r="X405" s="124"/>
    </row>
    <row r="406" ht="15.75" customHeight="1">
      <c r="A406" s="327"/>
      <c r="B406" s="4"/>
      <c r="H406" s="124"/>
      <c r="I406" s="124"/>
      <c r="J406" s="124"/>
      <c r="K406" s="124"/>
      <c r="L406" s="124"/>
      <c r="M406" s="333"/>
      <c r="N406" s="124"/>
      <c r="O406" s="124"/>
      <c r="P406" s="124"/>
      <c r="Q406" s="124"/>
      <c r="R406" s="124"/>
      <c r="S406" s="124"/>
      <c r="T406" s="124"/>
      <c r="U406" s="124"/>
      <c r="V406" s="124"/>
      <c r="W406" s="124"/>
      <c r="X406" s="124"/>
    </row>
    <row r="407" ht="15.75" customHeight="1">
      <c r="A407" s="327"/>
      <c r="B407" s="4"/>
      <c r="H407" s="124"/>
      <c r="I407" s="124"/>
      <c r="J407" s="124"/>
      <c r="K407" s="124"/>
      <c r="L407" s="124"/>
      <c r="M407" s="333"/>
      <c r="N407" s="124"/>
      <c r="O407" s="124"/>
      <c r="P407" s="124"/>
      <c r="Q407" s="124"/>
      <c r="R407" s="124"/>
      <c r="S407" s="124"/>
      <c r="T407" s="124"/>
      <c r="U407" s="124"/>
      <c r="V407" s="124"/>
      <c r="W407" s="124"/>
      <c r="X407" s="124"/>
    </row>
    <row r="408" ht="15.75" customHeight="1">
      <c r="A408" s="327"/>
      <c r="B408" s="4"/>
      <c r="H408" s="124"/>
      <c r="I408" s="124"/>
      <c r="J408" s="124"/>
      <c r="K408" s="124"/>
      <c r="L408" s="124"/>
      <c r="M408" s="333"/>
      <c r="N408" s="124"/>
      <c r="O408" s="124"/>
      <c r="P408" s="124"/>
      <c r="Q408" s="124"/>
      <c r="R408" s="124"/>
      <c r="S408" s="124"/>
      <c r="T408" s="124"/>
      <c r="U408" s="124"/>
      <c r="V408" s="124"/>
      <c r="W408" s="124"/>
      <c r="X408" s="124"/>
    </row>
    <row r="409" ht="15.75" customHeight="1">
      <c r="A409" s="327"/>
      <c r="B409" s="4"/>
      <c r="H409" s="124"/>
      <c r="I409" s="124"/>
      <c r="J409" s="124"/>
      <c r="K409" s="124"/>
      <c r="L409" s="124"/>
      <c r="M409" s="333"/>
      <c r="N409" s="124"/>
      <c r="O409" s="124"/>
      <c r="P409" s="124"/>
      <c r="Q409" s="124"/>
      <c r="R409" s="124"/>
      <c r="S409" s="124"/>
      <c r="T409" s="124"/>
      <c r="U409" s="124"/>
      <c r="V409" s="124"/>
      <c r="W409" s="124"/>
      <c r="X409" s="124"/>
    </row>
    <row r="410" ht="15.75" customHeight="1">
      <c r="A410" s="327"/>
      <c r="B410" s="4"/>
      <c r="H410" s="124"/>
      <c r="I410" s="124"/>
      <c r="J410" s="124"/>
      <c r="K410" s="124"/>
      <c r="L410" s="124"/>
      <c r="M410" s="333"/>
      <c r="N410" s="124"/>
      <c r="O410" s="124"/>
      <c r="P410" s="124"/>
      <c r="Q410" s="124"/>
      <c r="R410" s="124"/>
      <c r="S410" s="124"/>
      <c r="T410" s="124"/>
      <c r="U410" s="124"/>
      <c r="V410" s="124"/>
      <c r="W410" s="124"/>
      <c r="X410" s="124"/>
    </row>
    <row r="411" ht="15.75" customHeight="1">
      <c r="A411" s="327"/>
      <c r="B411" s="4"/>
      <c r="H411" s="124"/>
      <c r="I411" s="124"/>
      <c r="J411" s="124"/>
      <c r="K411" s="124"/>
      <c r="L411" s="124"/>
      <c r="M411" s="333"/>
      <c r="N411" s="124"/>
      <c r="O411" s="124"/>
      <c r="P411" s="124"/>
      <c r="Q411" s="124"/>
      <c r="R411" s="124"/>
      <c r="S411" s="124"/>
      <c r="T411" s="124"/>
      <c r="U411" s="124"/>
      <c r="V411" s="124"/>
      <c r="W411" s="124"/>
      <c r="X411" s="124"/>
    </row>
    <row r="412" ht="15.75" customHeight="1">
      <c r="A412" s="327"/>
      <c r="B412" s="4"/>
      <c r="H412" s="124"/>
      <c r="I412" s="124"/>
      <c r="J412" s="124"/>
      <c r="K412" s="124"/>
      <c r="L412" s="124"/>
      <c r="M412" s="333"/>
      <c r="N412" s="124"/>
      <c r="O412" s="124"/>
      <c r="P412" s="124"/>
      <c r="Q412" s="124"/>
      <c r="R412" s="124"/>
      <c r="S412" s="124"/>
      <c r="T412" s="124"/>
      <c r="U412" s="124"/>
      <c r="V412" s="124"/>
      <c r="W412" s="124"/>
      <c r="X412" s="124"/>
    </row>
    <row r="413" ht="15.75" customHeight="1">
      <c r="A413" s="327"/>
      <c r="B413" s="4"/>
      <c r="H413" s="124"/>
      <c r="I413" s="124"/>
      <c r="J413" s="124"/>
      <c r="K413" s="124"/>
      <c r="L413" s="124"/>
      <c r="M413" s="333"/>
      <c r="N413" s="124"/>
      <c r="O413" s="124"/>
      <c r="P413" s="124"/>
      <c r="Q413" s="124"/>
      <c r="R413" s="124"/>
      <c r="S413" s="124"/>
      <c r="T413" s="124"/>
      <c r="U413" s="124"/>
      <c r="V413" s="124"/>
      <c r="W413" s="124"/>
      <c r="X413" s="124"/>
    </row>
    <row r="414" ht="15.75" customHeight="1">
      <c r="A414" s="327"/>
      <c r="B414" s="4"/>
      <c r="H414" s="124"/>
      <c r="I414" s="124"/>
      <c r="J414" s="124"/>
      <c r="K414" s="124"/>
      <c r="L414" s="124"/>
      <c r="M414" s="333"/>
      <c r="N414" s="124"/>
      <c r="O414" s="124"/>
      <c r="P414" s="124"/>
      <c r="Q414" s="124"/>
      <c r="R414" s="124"/>
      <c r="S414" s="124"/>
      <c r="T414" s="124"/>
      <c r="U414" s="124"/>
      <c r="V414" s="124"/>
      <c r="W414" s="124"/>
      <c r="X414" s="124"/>
    </row>
    <row r="415" ht="15.75" customHeight="1">
      <c r="A415" s="327"/>
      <c r="B415" s="4"/>
      <c r="H415" s="124"/>
      <c r="I415" s="124"/>
      <c r="J415" s="124"/>
      <c r="K415" s="124"/>
      <c r="L415" s="124"/>
      <c r="M415" s="333"/>
      <c r="N415" s="124"/>
      <c r="O415" s="124"/>
      <c r="P415" s="124"/>
      <c r="Q415" s="124"/>
      <c r="R415" s="124"/>
      <c r="S415" s="124"/>
      <c r="T415" s="124"/>
      <c r="U415" s="124"/>
      <c r="V415" s="124"/>
      <c r="W415" s="124"/>
      <c r="X415" s="124"/>
    </row>
    <row r="416" ht="15.75" customHeight="1">
      <c r="A416" s="327"/>
      <c r="B416" s="4"/>
      <c r="H416" s="124"/>
      <c r="I416" s="124"/>
      <c r="J416" s="124"/>
      <c r="K416" s="124"/>
      <c r="L416" s="124"/>
      <c r="M416" s="333"/>
      <c r="N416" s="124"/>
      <c r="O416" s="124"/>
      <c r="P416" s="124"/>
      <c r="Q416" s="124"/>
      <c r="R416" s="124"/>
      <c r="S416" s="124"/>
      <c r="T416" s="124"/>
      <c r="U416" s="124"/>
      <c r="V416" s="124"/>
      <c r="W416" s="124"/>
      <c r="X416" s="124"/>
    </row>
    <row r="417" ht="15.75" customHeight="1">
      <c r="A417" s="327"/>
      <c r="B417" s="4"/>
      <c r="H417" s="124"/>
      <c r="I417" s="124"/>
      <c r="J417" s="124"/>
      <c r="K417" s="124"/>
      <c r="L417" s="124"/>
      <c r="M417" s="333"/>
      <c r="N417" s="124"/>
      <c r="O417" s="124"/>
      <c r="P417" s="124"/>
      <c r="Q417" s="124"/>
      <c r="R417" s="124"/>
      <c r="S417" s="124"/>
      <c r="T417" s="124"/>
      <c r="U417" s="124"/>
      <c r="V417" s="124"/>
      <c r="W417" s="124"/>
      <c r="X417" s="124"/>
    </row>
    <row r="418" ht="15.75" customHeight="1">
      <c r="A418" s="327"/>
      <c r="B418" s="4"/>
      <c r="H418" s="124"/>
      <c r="I418" s="124"/>
      <c r="J418" s="124"/>
      <c r="K418" s="124"/>
      <c r="L418" s="124"/>
      <c r="M418" s="333"/>
      <c r="N418" s="124"/>
      <c r="O418" s="124"/>
      <c r="P418" s="124"/>
      <c r="Q418" s="124"/>
      <c r="R418" s="124"/>
      <c r="S418" s="124"/>
      <c r="T418" s="124"/>
      <c r="U418" s="124"/>
      <c r="V418" s="124"/>
      <c r="W418" s="124"/>
      <c r="X418" s="124"/>
    </row>
    <row r="419" ht="15.75" customHeight="1">
      <c r="A419" s="327"/>
      <c r="B419" s="4"/>
      <c r="H419" s="124"/>
      <c r="I419" s="124"/>
      <c r="J419" s="124"/>
      <c r="K419" s="124"/>
      <c r="L419" s="124"/>
      <c r="M419" s="333"/>
      <c r="N419" s="124"/>
      <c r="O419" s="124"/>
      <c r="P419" s="124"/>
      <c r="Q419" s="124"/>
      <c r="R419" s="124"/>
      <c r="S419" s="124"/>
      <c r="T419" s="124"/>
      <c r="U419" s="124"/>
      <c r="V419" s="124"/>
      <c r="W419" s="124"/>
      <c r="X419" s="124"/>
    </row>
    <row r="420" ht="15.75" customHeight="1">
      <c r="A420" s="327"/>
      <c r="B420" s="4"/>
      <c r="H420" s="124"/>
      <c r="I420" s="124"/>
      <c r="J420" s="124"/>
      <c r="K420" s="124"/>
      <c r="L420" s="124"/>
      <c r="M420" s="333"/>
      <c r="N420" s="124"/>
      <c r="O420" s="124"/>
      <c r="P420" s="124"/>
      <c r="Q420" s="124"/>
      <c r="R420" s="124"/>
      <c r="S420" s="124"/>
      <c r="T420" s="124"/>
      <c r="U420" s="124"/>
      <c r="V420" s="124"/>
      <c r="W420" s="124"/>
      <c r="X420" s="124"/>
    </row>
    <row r="421" ht="15.75" customHeight="1">
      <c r="A421" s="327"/>
      <c r="B421" s="4"/>
      <c r="H421" s="124"/>
      <c r="I421" s="124"/>
      <c r="J421" s="124"/>
      <c r="K421" s="124"/>
      <c r="L421" s="124"/>
      <c r="M421" s="333"/>
      <c r="N421" s="124"/>
      <c r="O421" s="124"/>
      <c r="P421" s="124"/>
      <c r="Q421" s="124"/>
      <c r="R421" s="124"/>
      <c r="S421" s="124"/>
      <c r="T421" s="124"/>
      <c r="U421" s="124"/>
      <c r="V421" s="124"/>
      <c r="W421" s="124"/>
      <c r="X421" s="124"/>
    </row>
    <row r="422" ht="15.75" customHeight="1">
      <c r="A422" s="327"/>
      <c r="B422" s="4"/>
      <c r="H422" s="124"/>
      <c r="I422" s="124"/>
      <c r="J422" s="124"/>
      <c r="K422" s="124"/>
      <c r="L422" s="124"/>
      <c r="M422" s="333"/>
      <c r="N422" s="124"/>
      <c r="O422" s="124"/>
      <c r="P422" s="124"/>
      <c r="Q422" s="124"/>
      <c r="R422" s="124"/>
      <c r="S422" s="124"/>
      <c r="T422" s="124"/>
      <c r="U422" s="124"/>
      <c r="V422" s="124"/>
      <c r="W422" s="124"/>
      <c r="X422" s="124"/>
    </row>
    <row r="423" ht="15.75" customHeight="1">
      <c r="A423" s="327"/>
      <c r="B423" s="4"/>
      <c r="H423" s="124"/>
      <c r="I423" s="124"/>
      <c r="J423" s="124"/>
      <c r="K423" s="124"/>
      <c r="L423" s="124"/>
      <c r="M423" s="333"/>
      <c r="N423" s="124"/>
      <c r="O423" s="124"/>
      <c r="P423" s="124"/>
      <c r="Q423" s="124"/>
      <c r="R423" s="124"/>
      <c r="S423" s="124"/>
      <c r="T423" s="124"/>
      <c r="U423" s="124"/>
      <c r="V423" s="124"/>
      <c r="W423" s="124"/>
      <c r="X423" s="124"/>
    </row>
    <row r="424" ht="15.75" customHeight="1">
      <c r="A424" s="327"/>
      <c r="B424" s="4"/>
      <c r="H424" s="124"/>
      <c r="I424" s="124"/>
      <c r="J424" s="124"/>
      <c r="K424" s="124"/>
      <c r="L424" s="124"/>
      <c r="M424" s="333"/>
      <c r="N424" s="124"/>
      <c r="O424" s="124"/>
      <c r="P424" s="124"/>
      <c r="Q424" s="124"/>
      <c r="R424" s="124"/>
      <c r="S424" s="124"/>
      <c r="T424" s="124"/>
      <c r="U424" s="124"/>
      <c r="V424" s="124"/>
      <c r="W424" s="124"/>
      <c r="X424" s="124"/>
    </row>
    <row r="425" ht="15.75" customHeight="1">
      <c r="A425" s="327"/>
      <c r="B425" s="4"/>
      <c r="H425" s="124"/>
      <c r="I425" s="124"/>
      <c r="J425" s="124"/>
      <c r="K425" s="124"/>
      <c r="L425" s="124"/>
      <c r="M425" s="333"/>
      <c r="N425" s="124"/>
      <c r="O425" s="124"/>
      <c r="P425" s="124"/>
      <c r="Q425" s="124"/>
      <c r="R425" s="124"/>
      <c r="S425" s="124"/>
      <c r="T425" s="124"/>
      <c r="U425" s="124"/>
      <c r="V425" s="124"/>
      <c r="W425" s="124"/>
      <c r="X425" s="124"/>
    </row>
    <row r="426" ht="15.75" customHeight="1">
      <c r="A426" s="327"/>
      <c r="B426" s="4"/>
      <c r="H426" s="124"/>
      <c r="I426" s="124"/>
      <c r="J426" s="124"/>
      <c r="K426" s="124"/>
      <c r="L426" s="124"/>
      <c r="M426" s="333"/>
      <c r="N426" s="124"/>
      <c r="O426" s="124"/>
      <c r="P426" s="124"/>
      <c r="Q426" s="124"/>
      <c r="R426" s="124"/>
      <c r="S426" s="124"/>
      <c r="T426" s="124"/>
      <c r="U426" s="124"/>
      <c r="V426" s="124"/>
      <c r="W426" s="124"/>
      <c r="X426" s="124"/>
    </row>
    <row r="427" ht="15.75" customHeight="1">
      <c r="A427" s="327"/>
      <c r="B427" s="4"/>
      <c r="H427" s="124"/>
      <c r="I427" s="124"/>
      <c r="J427" s="124"/>
      <c r="K427" s="124"/>
      <c r="L427" s="124"/>
      <c r="M427" s="333"/>
      <c r="N427" s="124"/>
      <c r="O427" s="124"/>
      <c r="P427" s="124"/>
      <c r="Q427" s="124"/>
      <c r="R427" s="124"/>
      <c r="S427" s="124"/>
      <c r="T427" s="124"/>
      <c r="U427" s="124"/>
      <c r="V427" s="124"/>
      <c r="W427" s="124"/>
      <c r="X427" s="124"/>
    </row>
    <row r="428" ht="15.75" customHeight="1">
      <c r="A428" s="327"/>
      <c r="B428" s="4"/>
      <c r="H428" s="124"/>
      <c r="I428" s="124"/>
      <c r="J428" s="124"/>
      <c r="K428" s="124"/>
      <c r="L428" s="124"/>
      <c r="M428" s="333"/>
      <c r="N428" s="124"/>
      <c r="O428" s="124"/>
      <c r="P428" s="124"/>
      <c r="Q428" s="124"/>
      <c r="R428" s="124"/>
      <c r="S428" s="124"/>
      <c r="T428" s="124"/>
      <c r="U428" s="124"/>
      <c r="V428" s="124"/>
      <c r="W428" s="124"/>
      <c r="X428" s="124"/>
    </row>
    <row r="429" ht="15.75" customHeight="1">
      <c r="A429" s="327"/>
      <c r="B429" s="4"/>
      <c r="H429" s="124"/>
      <c r="I429" s="124"/>
      <c r="J429" s="124"/>
      <c r="K429" s="124"/>
      <c r="L429" s="124"/>
      <c r="M429" s="333"/>
      <c r="N429" s="124"/>
      <c r="O429" s="124"/>
      <c r="P429" s="124"/>
      <c r="Q429" s="124"/>
      <c r="R429" s="124"/>
      <c r="S429" s="124"/>
      <c r="T429" s="124"/>
      <c r="U429" s="124"/>
      <c r="V429" s="124"/>
      <c r="W429" s="124"/>
      <c r="X429" s="124"/>
    </row>
    <row r="430" ht="15.75" customHeight="1">
      <c r="A430" s="327"/>
      <c r="B430" s="4"/>
      <c r="H430" s="124"/>
      <c r="I430" s="124"/>
      <c r="J430" s="124"/>
      <c r="K430" s="124"/>
      <c r="L430" s="124"/>
      <c r="M430" s="333"/>
      <c r="N430" s="124"/>
      <c r="O430" s="124"/>
      <c r="P430" s="124"/>
      <c r="Q430" s="124"/>
      <c r="R430" s="124"/>
      <c r="S430" s="124"/>
      <c r="T430" s="124"/>
      <c r="U430" s="124"/>
      <c r="V430" s="124"/>
      <c r="W430" s="124"/>
      <c r="X430" s="124"/>
    </row>
    <row r="431" ht="15.75" customHeight="1">
      <c r="A431" s="327"/>
      <c r="B431" s="4"/>
      <c r="H431" s="124"/>
      <c r="I431" s="124"/>
      <c r="J431" s="124"/>
      <c r="K431" s="124"/>
      <c r="L431" s="124"/>
      <c r="M431" s="333"/>
      <c r="N431" s="124"/>
      <c r="O431" s="124"/>
      <c r="P431" s="124"/>
      <c r="Q431" s="124"/>
      <c r="R431" s="124"/>
      <c r="S431" s="124"/>
      <c r="T431" s="124"/>
      <c r="U431" s="124"/>
      <c r="V431" s="124"/>
      <c r="W431" s="124"/>
      <c r="X431" s="124"/>
    </row>
    <row r="432" ht="15.75" customHeight="1">
      <c r="A432" s="327"/>
      <c r="B432" s="4"/>
      <c r="H432" s="124"/>
      <c r="I432" s="124"/>
      <c r="J432" s="124"/>
      <c r="K432" s="124"/>
      <c r="L432" s="124"/>
      <c r="M432" s="333"/>
      <c r="N432" s="124"/>
      <c r="O432" s="124"/>
      <c r="P432" s="124"/>
      <c r="Q432" s="124"/>
      <c r="R432" s="124"/>
      <c r="S432" s="124"/>
      <c r="T432" s="124"/>
      <c r="U432" s="124"/>
      <c r="V432" s="124"/>
      <c r="W432" s="124"/>
      <c r="X432" s="124"/>
    </row>
    <row r="433" ht="15.75" customHeight="1">
      <c r="A433" s="327"/>
      <c r="B433" s="4"/>
      <c r="H433" s="124"/>
      <c r="I433" s="124"/>
      <c r="J433" s="124"/>
      <c r="K433" s="124"/>
      <c r="L433" s="124"/>
      <c r="M433" s="333"/>
      <c r="N433" s="124"/>
      <c r="O433" s="124"/>
      <c r="P433" s="124"/>
      <c r="Q433" s="124"/>
      <c r="R433" s="124"/>
      <c r="S433" s="124"/>
      <c r="T433" s="124"/>
      <c r="U433" s="124"/>
      <c r="V433" s="124"/>
      <c r="W433" s="124"/>
      <c r="X433" s="124"/>
    </row>
    <row r="434" ht="15.75" customHeight="1">
      <c r="A434" s="327"/>
      <c r="B434" s="4"/>
      <c r="H434" s="124"/>
      <c r="I434" s="124"/>
      <c r="J434" s="124"/>
      <c r="K434" s="124"/>
      <c r="L434" s="124"/>
      <c r="M434" s="333"/>
      <c r="N434" s="124"/>
      <c r="O434" s="124"/>
      <c r="P434" s="124"/>
      <c r="Q434" s="124"/>
      <c r="R434" s="124"/>
      <c r="S434" s="124"/>
      <c r="T434" s="124"/>
      <c r="U434" s="124"/>
      <c r="V434" s="124"/>
      <c r="W434" s="124"/>
      <c r="X434" s="124"/>
    </row>
    <row r="435" ht="15.75" customHeight="1">
      <c r="A435" s="327"/>
      <c r="B435" s="4"/>
      <c r="H435" s="124"/>
      <c r="I435" s="124"/>
      <c r="J435" s="124"/>
      <c r="K435" s="124"/>
      <c r="L435" s="124"/>
      <c r="M435" s="333"/>
      <c r="N435" s="124"/>
      <c r="O435" s="124"/>
      <c r="P435" s="124"/>
      <c r="Q435" s="124"/>
      <c r="R435" s="124"/>
      <c r="S435" s="124"/>
      <c r="T435" s="124"/>
      <c r="U435" s="124"/>
      <c r="V435" s="124"/>
      <c r="W435" s="124"/>
      <c r="X435" s="124"/>
    </row>
    <row r="436" ht="15.75" customHeight="1">
      <c r="A436" s="327"/>
      <c r="B436" s="4"/>
      <c r="H436" s="124"/>
      <c r="I436" s="124"/>
      <c r="J436" s="124"/>
      <c r="K436" s="124"/>
      <c r="L436" s="124"/>
      <c r="M436" s="333"/>
      <c r="N436" s="124"/>
      <c r="O436" s="124"/>
      <c r="P436" s="124"/>
      <c r="Q436" s="124"/>
      <c r="R436" s="124"/>
      <c r="S436" s="124"/>
      <c r="T436" s="124"/>
      <c r="U436" s="124"/>
      <c r="V436" s="124"/>
      <c r="W436" s="124"/>
      <c r="X436" s="124"/>
    </row>
    <row r="437" ht="15.75" customHeight="1">
      <c r="A437" s="327"/>
      <c r="B437" s="4"/>
      <c r="H437" s="124"/>
      <c r="I437" s="124"/>
      <c r="J437" s="124"/>
      <c r="K437" s="124"/>
      <c r="L437" s="124"/>
      <c r="M437" s="333"/>
      <c r="N437" s="124"/>
      <c r="O437" s="124"/>
      <c r="P437" s="124"/>
      <c r="Q437" s="124"/>
      <c r="R437" s="124"/>
      <c r="S437" s="124"/>
      <c r="T437" s="124"/>
      <c r="U437" s="124"/>
      <c r="V437" s="124"/>
      <c r="W437" s="124"/>
      <c r="X437" s="124"/>
    </row>
    <row r="438" ht="15.75" customHeight="1">
      <c r="A438" s="327"/>
      <c r="B438" s="4"/>
      <c r="H438" s="124"/>
      <c r="I438" s="124"/>
      <c r="J438" s="124"/>
      <c r="K438" s="124"/>
      <c r="L438" s="124"/>
      <c r="M438" s="333"/>
      <c r="N438" s="124"/>
      <c r="O438" s="124"/>
      <c r="P438" s="124"/>
      <c r="Q438" s="124"/>
      <c r="R438" s="124"/>
      <c r="S438" s="124"/>
      <c r="T438" s="124"/>
      <c r="U438" s="124"/>
      <c r="V438" s="124"/>
      <c r="W438" s="124"/>
      <c r="X438" s="124"/>
    </row>
    <row r="439" ht="15.75" customHeight="1">
      <c r="A439" s="327"/>
      <c r="B439" s="4"/>
      <c r="H439" s="124"/>
      <c r="I439" s="124"/>
      <c r="J439" s="124"/>
      <c r="K439" s="124"/>
      <c r="L439" s="124"/>
      <c r="M439" s="333"/>
      <c r="N439" s="124"/>
      <c r="O439" s="124"/>
      <c r="P439" s="124"/>
      <c r="Q439" s="124"/>
      <c r="R439" s="124"/>
      <c r="S439" s="124"/>
      <c r="T439" s="124"/>
      <c r="U439" s="124"/>
      <c r="V439" s="124"/>
      <c r="W439" s="124"/>
      <c r="X439" s="124"/>
    </row>
    <row r="440" ht="15.75" customHeight="1">
      <c r="A440" s="327"/>
      <c r="B440" s="4"/>
      <c r="H440" s="124"/>
      <c r="I440" s="124"/>
      <c r="J440" s="124"/>
      <c r="K440" s="124"/>
      <c r="L440" s="124"/>
      <c r="M440" s="333"/>
      <c r="N440" s="124"/>
      <c r="O440" s="124"/>
      <c r="P440" s="124"/>
      <c r="Q440" s="124"/>
      <c r="R440" s="124"/>
      <c r="S440" s="124"/>
      <c r="T440" s="124"/>
      <c r="U440" s="124"/>
      <c r="V440" s="124"/>
      <c r="W440" s="124"/>
      <c r="X440" s="124"/>
    </row>
    <row r="441" ht="15.75" customHeight="1">
      <c r="A441" s="327"/>
      <c r="B441" s="4"/>
      <c r="H441" s="124"/>
      <c r="I441" s="124"/>
      <c r="J441" s="124"/>
      <c r="K441" s="124"/>
      <c r="L441" s="124"/>
      <c r="M441" s="333"/>
      <c r="N441" s="124"/>
      <c r="O441" s="124"/>
      <c r="P441" s="124"/>
      <c r="Q441" s="124"/>
      <c r="R441" s="124"/>
      <c r="S441" s="124"/>
      <c r="T441" s="124"/>
      <c r="U441" s="124"/>
      <c r="V441" s="124"/>
      <c r="W441" s="124"/>
      <c r="X441" s="124"/>
    </row>
    <row r="442" ht="15.75" customHeight="1">
      <c r="A442" s="327"/>
      <c r="B442" s="4"/>
      <c r="H442" s="124"/>
      <c r="I442" s="124"/>
      <c r="J442" s="124"/>
      <c r="K442" s="124"/>
      <c r="L442" s="124"/>
      <c r="M442" s="333"/>
      <c r="N442" s="124"/>
      <c r="O442" s="124"/>
      <c r="P442" s="124"/>
      <c r="Q442" s="124"/>
      <c r="R442" s="124"/>
      <c r="S442" s="124"/>
      <c r="T442" s="124"/>
      <c r="U442" s="124"/>
      <c r="V442" s="124"/>
      <c r="W442" s="124"/>
      <c r="X442" s="124"/>
    </row>
    <row r="443" ht="15.75" customHeight="1">
      <c r="A443" s="327"/>
      <c r="B443" s="4"/>
      <c r="H443" s="124"/>
      <c r="I443" s="124"/>
      <c r="J443" s="124"/>
      <c r="K443" s="124"/>
      <c r="L443" s="124"/>
      <c r="M443" s="333"/>
      <c r="N443" s="124"/>
      <c r="O443" s="124"/>
      <c r="P443" s="124"/>
      <c r="Q443" s="124"/>
      <c r="R443" s="124"/>
      <c r="S443" s="124"/>
      <c r="T443" s="124"/>
      <c r="U443" s="124"/>
      <c r="V443" s="124"/>
      <c r="W443" s="124"/>
      <c r="X443" s="124"/>
    </row>
    <row r="444" ht="15.75" customHeight="1">
      <c r="A444" s="327"/>
      <c r="B444" s="4"/>
      <c r="H444" s="124"/>
      <c r="I444" s="124"/>
      <c r="J444" s="124"/>
      <c r="K444" s="124"/>
      <c r="L444" s="124"/>
      <c r="M444" s="333"/>
      <c r="N444" s="124"/>
      <c r="O444" s="124"/>
      <c r="P444" s="124"/>
      <c r="Q444" s="124"/>
      <c r="R444" s="124"/>
      <c r="S444" s="124"/>
      <c r="T444" s="124"/>
      <c r="U444" s="124"/>
      <c r="V444" s="124"/>
      <c r="W444" s="124"/>
      <c r="X444" s="124"/>
    </row>
    <row r="445" ht="15.75" customHeight="1">
      <c r="A445" s="327"/>
      <c r="B445" s="4"/>
      <c r="H445" s="124"/>
      <c r="I445" s="124"/>
      <c r="J445" s="124"/>
      <c r="K445" s="124"/>
      <c r="L445" s="124"/>
      <c r="M445" s="333"/>
      <c r="N445" s="124"/>
      <c r="O445" s="124"/>
      <c r="P445" s="124"/>
      <c r="Q445" s="124"/>
      <c r="R445" s="124"/>
      <c r="S445" s="124"/>
      <c r="T445" s="124"/>
      <c r="U445" s="124"/>
      <c r="V445" s="124"/>
      <c r="W445" s="124"/>
      <c r="X445" s="124"/>
    </row>
    <row r="446" ht="15.75" customHeight="1">
      <c r="A446" s="327"/>
      <c r="B446" s="4"/>
      <c r="H446" s="124"/>
      <c r="I446" s="124"/>
      <c r="J446" s="124"/>
      <c r="K446" s="124"/>
      <c r="L446" s="124"/>
      <c r="M446" s="333"/>
      <c r="N446" s="124"/>
      <c r="O446" s="124"/>
      <c r="P446" s="124"/>
      <c r="Q446" s="124"/>
      <c r="R446" s="124"/>
      <c r="S446" s="124"/>
      <c r="T446" s="124"/>
      <c r="U446" s="124"/>
      <c r="V446" s="124"/>
      <c r="W446" s="124"/>
      <c r="X446" s="124"/>
    </row>
    <row r="447" ht="15.75" customHeight="1">
      <c r="A447" s="327"/>
      <c r="B447" s="4"/>
      <c r="H447" s="124"/>
      <c r="I447" s="124"/>
      <c r="J447" s="124"/>
      <c r="K447" s="124"/>
      <c r="L447" s="124"/>
      <c r="M447" s="333"/>
      <c r="N447" s="124"/>
      <c r="O447" s="124"/>
      <c r="P447" s="124"/>
      <c r="Q447" s="124"/>
      <c r="R447" s="124"/>
      <c r="S447" s="124"/>
      <c r="T447" s="124"/>
      <c r="U447" s="124"/>
      <c r="V447" s="124"/>
      <c r="W447" s="124"/>
      <c r="X447" s="124"/>
    </row>
    <row r="448" ht="15.75" customHeight="1">
      <c r="A448" s="327"/>
      <c r="B448" s="4"/>
      <c r="H448" s="124"/>
      <c r="I448" s="124"/>
      <c r="J448" s="124"/>
      <c r="K448" s="124"/>
      <c r="L448" s="124"/>
      <c r="M448" s="333"/>
      <c r="N448" s="124"/>
      <c r="O448" s="124"/>
      <c r="P448" s="124"/>
      <c r="Q448" s="124"/>
      <c r="R448" s="124"/>
      <c r="S448" s="124"/>
      <c r="T448" s="124"/>
      <c r="U448" s="124"/>
      <c r="V448" s="124"/>
      <c r="W448" s="124"/>
      <c r="X448" s="124"/>
    </row>
    <row r="449" ht="15.75" customHeight="1">
      <c r="A449" s="327"/>
      <c r="B449" s="4"/>
      <c r="H449" s="124"/>
      <c r="I449" s="124"/>
      <c r="J449" s="124"/>
      <c r="K449" s="124"/>
      <c r="L449" s="124"/>
      <c r="M449" s="333"/>
      <c r="N449" s="124"/>
      <c r="O449" s="124"/>
      <c r="P449" s="124"/>
      <c r="Q449" s="124"/>
      <c r="R449" s="124"/>
      <c r="S449" s="124"/>
      <c r="T449" s="124"/>
      <c r="U449" s="124"/>
      <c r="V449" s="124"/>
      <c r="W449" s="124"/>
      <c r="X449" s="124"/>
    </row>
    <row r="450" ht="15.75" customHeight="1">
      <c r="A450" s="327"/>
      <c r="B450" s="4"/>
      <c r="H450" s="124"/>
      <c r="I450" s="124"/>
      <c r="J450" s="124"/>
      <c r="K450" s="124"/>
      <c r="L450" s="124"/>
      <c r="M450" s="333"/>
      <c r="N450" s="124"/>
      <c r="O450" s="124"/>
      <c r="P450" s="124"/>
      <c r="Q450" s="124"/>
      <c r="R450" s="124"/>
      <c r="S450" s="124"/>
      <c r="T450" s="124"/>
      <c r="U450" s="124"/>
      <c r="V450" s="124"/>
      <c r="W450" s="124"/>
      <c r="X450" s="124"/>
    </row>
    <row r="451" ht="15.75" customHeight="1">
      <c r="A451" s="327"/>
      <c r="B451" s="4"/>
      <c r="H451" s="124"/>
      <c r="I451" s="124"/>
      <c r="J451" s="124"/>
      <c r="K451" s="124"/>
      <c r="L451" s="124"/>
      <c r="M451" s="333"/>
      <c r="N451" s="124"/>
      <c r="O451" s="124"/>
      <c r="P451" s="124"/>
      <c r="Q451" s="124"/>
      <c r="R451" s="124"/>
      <c r="S451" s="124"/>
      <c r="T451" s="124"/>
      <c r="U451" s="124"/>
      <c r="V451" s="124"/>
      <c r="W451" s="124"/>
      <c r="X451" s="124"/>
    </row>
    <row r="452" ht="15.75" customHeight="1">
      <c r="A452" s="327"/>
      <c r="B452" s="4"/>
      <c r="H452" s="124"/>
      <c r="I452" s="124"/>
      <c r="J452" s="124"/>
      <c r="K452" s="124"/>
      <c r="L452" s="124"/>
      <c r="M452" s="333"/>
      <c r="N452" s="124"/>
      <c r="O452" s="124"/>
      <c r="P452" s="124"/>
      <c r="Q452" s="124"/>
      <c r="R452" s="124"/>
      <c r="S452" s="124"/>
      <c r="T452" s="124"/>
      <c r="U452" s="124"/>
      <c r="V452" s="124"/>
      <c r="W452" s="124"/>
      <c r="X452" s="124"/>
    </row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W7:X7"/>
    <mergeCell ref="I81:J81"/>
    <mergeCell ref="L81:O81"/>
    <mergeCell ref="P81:R81"/>
    <mergeCell ref="S81:T8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FF"/>
    <outlinePr summaryBelow="0" summaryRight="0"/>
  </sheetPr>
  <sheetViews>
    <sheetView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2.63" defaultRowHeight="15.0"/>
  <cols>
    <col customWidth="1" min="1" max="1" width="15.88"/>
    <col customWidth="1" min="2" max="2" width="23.13"/>
    <col customWidth="1" min="3" max="6" width="12.63"/>
  </cols>
  <sheetData>
    <row r="1" ht="15.75" customHeight="1">
      <c r="A1" s="187" t="s">
        <v>502</v>
      </c>
    </row>
    <row r="2" ht="15.75" customHeight="1">
      <c r="A2" s="187"/>
      <c r="M2" s="347" t="s">
        <v>384</v>
      </c>
      <c r="N2" s="6"/>
      <c r="O2" s="6"/>
      <c r="P2" s="7"/>
    </row>
    <row r="3" ht="15.75" customHeight="1">
      <c r="A3" s="148" t="s">
        <v>218</v>
      </c>
      <c r="B3" s="279" t="s">
        <v>201</v>
      </c>
      <c r="C3" s="141" t="s">
        <v>221</v>
      </c>
      <c r="D3" s="281" t="s">
        <v>220</v>
      </c>
      <c r="E3" s="280" t="s">
        <v>223</v>
      </c>
      <c r="F3" s="280" t="s">
        <v>224</v>
      </c>
      <c r="G3" s="280" t="s">
        <v>222</v>
      </c>
      <c r="H3" s="280" t="s">
        <v>225</v>
      </c>
      <c r="I3" s="280" t="s">
        <v>226</v>
      </c>
      <c r="J3" s="280" t="s">
        <v>228</v>
      </c>
      <c r="K3" s="281"/>
      <c r="M3" s="294"/>
      <c r="N3" s="295"/>
      <c r="O3" s="296" t="s">
        <v>386</v>
      </c>
      <c r="P3" s="7"/>
    </row>
    <row r="4" ht="15.75" customHeight="1">
      <c r="A4" s="283" t="s">
        <v>474</v>
      </c>
      <c r="B4" s="348"/>
      <c r="K4" s="284"/>
      <c r="M4" s="299"/>
      <c r="N4" s="300"/>
      <c r="O4" s="300" t="s">
        <v>387</v>
      </c>
      <c r="P4" s="301" t="s">
        <v>388</v>
      </c>
    </row>
    <row r="5" ht="15.75" customHeight="1">
      <c r="A5" s="143" t="s">
        <v>229</v>
      </c>
      <c r="B5" s="51"/>
      <c r="C5" s="51"/>
      <c r="D5" s="51"/>
      <c r="E5" s="51"/>
      <c r="F5" s="51"/>
      <c r="G5" s="51"/>
      <c r="H5" s="51"/>
      <c r="I5" s="51"/>
      <c r="J5" s="51"/>
      <c r="K5" s="51"/>
      <c r="M5" s="349" t="s">
        <v>389</v>
      </c>
      <c r="N5" s="322" t="s">
        <v>154</v>
      </c>
      <c r="O5" s="322">
        <v>0.0</v>
      </c>
      <c r="P5" s="322">
        <v>0.0</v>
      </c>
      <c r="Q5" s="277"/>
    </row>
    <row r="6" ht="15.75" customHeight="1">
      <c r="A6" s="144" t="s">
        <v>17</v>
      </c>
      <c r="B6" s="350">
        <v>90317.0</v>
      </c>
      <c r="C6" s="350">
        <v>1133.0</v>
      </c>
      <c r="D6" s="350">
        <v>81443.0</v>
      </c>
      <c r="E6" s="350">
        <v>41.0</v>
      </c>
      <c r="F6" s="350">
        <v>50.0</v>
      </c>
      <c r="G6" s="350">
        <v>2148.0</v>
      </c>
      <c r="H6" s="350">
        <v>218.0</v>
      </c>
      <c r="I6" s="350">
        <v>266.0</v>
      </c>
      <c r="J6" s="350">
        <v>491.0</v>
      </c>
      <c r="K6" s="350"/>
      <c r="M6" s="349"/>
      <c r="N6" s="322" t="s">
        <v>155</v>
      </c>
      <c r="O6" s="322">
        <v>0.0</v>
      </c>
      <c r="P6" s="322">
        <v>0.0</v>
      </c>
      <c r="Q6" s="277"/>
    </row>
    <row r="7" ht="15.75" customHeight="1">
      <c r="A7" s="144" t="s">
        <v>18</v>
      </c>
      <c r="B7" s="350">
        <v>38152.0</v>
      </c>
      <c r="C7" s="20">
        <v>462.0</v>
      </c>
      <c r="D7" s="20">
        <v>40439.0</v>
      </c>
      <c r="E7" s="20">
        <v>18.0</v>
      </c>
      <c r="F7" s="20">
        <v>62.0</v>
      </c>
      <c r="G7" s="20">
        <v>1077.0</v>
      </c>
      <c r="H7" s="20">
        <v>107.0</v>
      </c>
      <c r="I7" s="20">
        <v>135.0</v>
      </c>
      <c r="J7" s="20">
        <v>281.0</v>
      </c>
      <c r="K7" s="350"/>
      <c r="M7" s="349"/>
      <c r="N7" s="322" t="s">
        <v>156</v>
      </c>
      <c r="O7" s="322">
        <v>0.0</v>
      </c>
      <c r="P7" s="322">
        <v>0.0</v>
      </c>
      <c r="Q7" s="277"/>
    </row>
    <row r="8" ht="15.75" customHeight="1">
      <c r="A8" s="144" t="s">
        <v>19</v>
      </c>
      <c r="B8" s="350">
        <v>81017.0</v>
      </c>
      <c r="C8" s="20">
        <v>1057.0</v>
      </c>
      <c r="D8" s="20">
        <v>74900.0</v>
      </c>
      <c r="E8" s="20">
        <v>41.0</v>
      </c>
      <c r="F8" s="20">
        <v>25.0</v>
      </c>
      <c r="G8" s="20">
        <v>2030.0</v>
      </c>
      <c r="H8" s="20">
        <v>203.0</v>
      </c>
      <c r="I8" s="20">
        <v>238.0</v>
      </c>
      <c r="J8" s="20">
        <v>543.0</v>
      </c>
      <c r="K8" s="350"/>
      <c r="M8" s="349"/>
      <c r="N8" s="322" t="s">
        <v>157</v>
      </c>
      <c r="O8" s="322">
        <v>0.0</v>
      </c>
      <c r="P8" s="322">
        <v>0.0</v>
      </c>
      <c r="Q8" s="277"/>
    </row>
    <row r="9" ht="15.75" customHeight="1">
      <c r="A9" s="144" t="s">
        <v>20</v>
      </c>
      <c r="B9" s="350">
        <v>14864.0</v>
      </c>
      <c r="C9" s="20">
        <v>166.0</v>
      </c>
      <c r="D9" s="20">
        <v>11916.0</v>
      </c>
      <c r="E9" s="20">
        <v>8.0</v>
      </c>
      <c r="F9" s="20">
        <v>3.0</v>
      </c>
      <c r="G9" s="20">
        <v>208.0</v>
      </c>
      <c r="H9" s="20">
        <v>33.0</v>
      </c>
      <c r="I9" s="20">
        <v>29.0</v>
      </c>
      <c r="J9" s="20">
        <v>48.0</v>
      </c>
      <c r="K9" s="350"/>
      <c r="M9" s="349"/>
      <c r="N9" s="322" t="s">
        <v>158</v>
      </c>
      <c r="O9" s="322">
        <v>0.0</v>
      </c>
      <c r="P9" s="322">
        <v>0.0</v>
      </c>
      <c r="Q9" s="277"/>
    </row>
    <row r="10" ht="15.75" customHeight="1">
      <c r="A10" s="144" t="s">
        <v>59</v>
      </c>
      <c r="B10" s="350">
        <v>134033.0</v>
      </c>
      <c r="C10" s="20">
        <v>1685.0</v>
      </c>
      <c r="D10" s="20">
        <v>127255.0</v>
      </c>
      <c r="E10" s="20">
        <v>67.0</v>
      </c>
      <c r="F10" s="20">
        <v>90.0</v>
      </c>
      <c r="G10" s="20">
        <v>3315.0</v>
      </c>
      <c r="H10" s="20">
        <v>343.0</v>
      </c>
      <c r="I10" s="20">
        <v>402.0</v>
      </c>
      <c r="J10" s="20">
        <v>872.0</v>
      </c>
      <c r="K10" s="350"/>
      <c r="M10" s="349"/>
      <c r="N10" s="322" t="s">
        <v>159</v>
      </c>
      <c r="O10" s="322">
        <v>0.0</v>
      </c>
      <c r="P10" s="322">
        <v>0.0</v>
      </c>
      <c r="Q10" s="277"/>
    </row>
    <row r="11" ht="15.75" customHeight="1">
      <c r="A11" s="143" t="s">
        <v>94</v>
      </c>
      <c r="B11" s="20"/>
      <c r="C11" s="350"/>
      <c r="D11" s="350"/>
      <c r="E11" s="350"/>
      <c r="F11" s="350"/>
      <c r="G11" s="350"/>
      <c r="H11" s="350"/>
      <c r="I11" s="350"/>
      <c r="J11" s="350"/>
      <c r="K11" s="57"/>
      <c r="M11" s="349"/>
      <c r="N11" s="322" t="s">
        <v>160</v>
      </c>
      <c r="O11" s="322">
        <v>0.0</v>
      </c>
      <c r="P11" s="322">
        <v>0.3</v>
      </c>
      <c r="Q11" s="277"/>
    </row>
    <row r="12" ht="15.75" customHeight="1">
      <c r="A12" s="144" t="s">
        <v>17</v>
      </c>
      <c r="B12" s="351">
        <v>47248.0</v>
      </c>
      <c r="C12" s="351">
        <v>808.0</v>
      </c>
      <c r="D12" s="351">
        <v>44095.0</v>
      </c>
      <c r="E12" s="351">
        <v>31.0</v>
      </c>
      <c r="F12" s="351">
        <v>33.0</v>
      </c>
      <c r="G12" s="351">
        <v>1682.0</v>
      </c>
      <c r="H12" s="351">
        <v>122.0</v>
      </c>
      <c r="I12" s="351">
        <v>149.0</v>
      </c>
      <c r="J12" s="351">
        <v>328.0</v>
      </c>
      <c r="K12" s="351"/>
      <c r="M12" s="349"/>
      <c r="N12" s="322" t="s">
        <v>161</v>
      </c>
      <c r="O12" s="322">
        <v>0.0</v>
      </c>
      <c r="P12" s="322">
        <v>1.1</v>
      </c>
      <c r="Q12" s="277"/>
    </row>
    <row r="13" ht="15.75" customHeight="1">
      <c r="A13" s="144" t="s">
        <v>18</v>
      </c>
      <c r="B13" s="351">
        <v>37388.0</v>
      </c>
      <c r="C13" s="351">
        <v>440.0</v>
      </c>
      <c r="D13" s="351">
        <v>35390.0</v>
      </c>
      <c r="E13" s="351">
        <v>17.0</v>
      </c>
      <c r="F13" s="351">
        <v>47.0</v>
      </c>
      <c r="G13" s="351">
        <v>1017.0</v>
      </c>
      <c r="H13" s="351">
        <v>97.0</v>
      </c>
      <c r="I13" s="351">
        <v>124.0</v>
      </c>
      <c r="J13" s="351">
        <v>256.0</v>
      </c>
      <c r="K13" s="351"/>
      <c r="M13" s="349"/>
      <c r="N13" s="322" t="s">
        <v>162</v>
      </c>
      <c r="O13" s="322">
        <v>0.0</v>
      </c>
      <c r="P13" s="322">
        <v>3.3</v>
      </c>
      <c r="Q13" s="277"/>
    </row>
    <row r="14" ht="15.75" customHeight="1">
      <c r="A14" s="144" t="s">
        <v>19</v>
      </c>
      <c r="B14" s="351">
        <v>38093.0</v>
      </c>
      <c r="C14" s="351">
        <v>755.0</v>
      </c>
      <c r="D14" s="351">
        <v>35248.0</v>
      </c>
      <c r="E14" s="351">
        <v>31.0</v>
      </c>
      <c r="F14" s="351">
        <v>10.0</v>
      </c>
      <c r="G14" s="351">
        <v>1501.0</v>
      </c>
      <c r="H14" s="351">
        <v>107.0</v>
      </c>
      <c r="I14" s="351">
        <v>105.0</v>
      </c>
      <c r="J14" s="351">
        <v>336.0</v>
      </c>
      <c r="K14" s="351"/>
      <c r="M14" s="349"/>
      <c r="N14" s="322" t="s">
        <v>163</v>
      </c>
      <c r="O14" s="322">
        <v>0.0</v>
      </c>
      <c r="P14" s="322">
        <v>7.8</v>
      </c>
      <c r="Q14" s="277"/>
    </row>
    <row r="15" ht="15.75" customHeight="1">
      <c r="A15" s="144" t="s">
        <v>20</v>
      </c>
      <c r="B15" s="351">
        <v>1733.0</v>
      </c>
      <c r="C15" s="351">
        <v>30.0</v>
      </c>
      <c r="D15" s="351">
        <v>1610.0</v>
      </c>
      <c r="E15" s="351">
        <v>3.0</v>
      </c>
      <c r="F15" s="351">
        <v>0.0</v>
      </c>
      <c r="G15" s="351">
        <v>71.0</v>
      </c>
      <c r="H15" s="351">
        <v>6.0</v>
      </c>
      <c r="I15" s="351">
        <v>5.0</v>
      </c>
      <c r="J15" s="351">
        <v>8.0</v>
      </c>
      <c r="K15" s="351"/>
      <c r="M15" s="349"/>
      <c r="N15" s="322" t="s">
        <v>164</v>
      </c>
      <c r="O15" s="322">
        <v>0.0</v>
      </c>
      <c r="P15" s="322">
        <v>15.1</v>
      </c>
      <c r="Q15" s="277"/>
    </row>
    <row r="16" ht="15.75" customHeight="1">
      <c r="A16" s="144" t="s">
        <v>59</v>
      </c>
      <c r="B16" s="351">
        <v>77214.0</v>
      </c>
      <c r="C16" s="351">
        <v>1225.0</v>
      </c>
      <c r="D16" s="351">
        <v>72248.0</v>
      </c>
      <c r="E16" s="351">
        <v>51.0</v>
      </c>
      <c r="F16" s="351">
        <v>57.0</v>
      </c>
      <c r="G16" s="351">
        <v>2589.0</v>
      </c>
      <c r="H16" s="351">
        <v>210.0</v>
      </c>
      <c r="I16" s="351">
        <v>234.0</v>
      </c>
      <c r="J16" s="351">
        <v>600.0</v>
      </c>
      <c r="K16" s="351"/>
      <c r="M16" s="349"/>
      <c r="N16" s="322" t="s">
        <v>165</v>
      </c>
      <c r="O16" s="322">
        <v>0.0</v>
      </c>
      <c r="P16" s="322">
        <v>17.3</v>
      </c>
      <c r="Q16" s="277"/>
    </row>
    <row r="17" ht="15.75" customHeight="1">
      <c r="A17" s="143" t="s">
        <v>239</v>
      </c>
      <c r="B17" s="350"/>
      <c r="C17" s="350"/>
      <c r="D17" s="350"/>
      <c r="E17" s="350"/>
      <c r="F17" s="350"/>
      <c r="G17" s="350"/>
      <c r="H17" s="350"/>
      <c r="I17" s="350"/>
      <c r="J17" s="350"/>
      <c r="K17" s="350"/>
      <c r="M17" s="349"/>
      <c r="N17" s="322" t="s">
        <v>166</v>
      </c>
      <c r="O17" s="322">
        <v>5.8</v>
      </c>
      <c r="P17" s="322">
        <v>21.0</v>
      </c>
      <c r="Q17" s="352">
        <f>O17+O18+O19</f>
        <v>21.5</v>
      </c>
    </row>
    <row r="18" ht="15.75" customHeight="1">
      <c r="A18" s="353" t="s">
        <v>240</v>
      </c>
      <c r="B18" s="350"/>
      <c r="C18" s="350"/>
      <c r="D18" s="350"/>
      <c r="E18" s="350"/>
      <c r="F18" s="350"/>
      <c r="G18" s="350"/>
      <c r="H18" s="350"/>
      <c r="I18" s="350"/>
      <c r="J18" s="350"/>
      <c r="K18" s="350"/>
      <c r="M18" s="349"/>
      <c r="N18" s="322" t="s">
        <v>167</v>
      </c>
      <c r="O18" s="322">
        <v>7.6</v>
      </c>
      <c r="P18" s="322">
        <v>22.8</v>
      </c>
    </row>
    <row r="19" ht="15.75" customHeight="1">
      <c r="A19" s="354" t="s">
        <v>17</v>
      </c>
      <c r="B19" s="355" t="s">
        <v>241</v>
      </c>
      <c r="C19" s="355" t="s">
        <v>32</v>
      </c>
      <c r="D19" s="355" t="s">
        <v>241</v>
      </c>
      <c r="E19" s="355" t="s">
        <v>243</v>
      </c>
      <c r="F19" s="355" t="s">
        <v>244</v>
      </c>
      <c r="G19" s="355" t="s">
        <v>242</v>
      </c>
      <c r="H19" s="355" t="s">
        <v>245</v>
      </c>
      <c r="I19" s="355" t="s">
        <v>246</v>
      </c>
      <c r="J19" s="355" t="s">
        <v>247</v>
      </c>
      <c r="K19" s="356"/>
      <c r="M19" s="349"/>
      <c r="N19" s="322" t="s">
        <v>168</v>
      </c>
      <c r="O19" s="322">
        <v>8.1</v>
      </c>
      <c r="P19" s="322">
        <v>6.6</v>
      </c>
    </row>
    <row r="20" ht="15.75" customHeight="1">
      <c r="A20" s="354" t="s">
        <v>18</v>
      </c>
      <c r="B20" s="288" t="s">
        <v>29</v>
      </c>
      <c r="C20" s="288" t="s">
        <v>255</v>
      </c>
      <c r="D20" s="288" t="s">
        <v>30</v>
      </c>
      <c r="E20" s="288" t="s">
        <v>257</v>
      </c>
      <c r="F20" s="288" t="s">
        <v>258</v>
      </c>
      <c r="G20" s="288" t="s">
        <v>256</v>
      </c>
      <c r="H20" s="288" t="s">
        <v>259</v>
      </c>
      <c r="I20" s="288" t="s">
        <v>260</v>
      </c>
      <c r="J20" s="288" t="s">
        <v>261</v>
      </c>
      <c r="K20" s="350"/>
      <c r="M20" s="57"/>
      <c r="N20" s="322" t="s">
        <v>169</v>
      </c>
      <c r="O20" s="322">
        <v>21.9</v>
      </c>
      <c r="P20" s="322">
        <v>2.5</v>
      </c>
      <c r="Q20" s="352">
        <f>O20+O21+O22</f>
        <v>54.8</v>
      </c>
    </row>
    <row r="21" ht="15.75" customHeight="1">
      <c r="A21" s="354" t="s">
        <v>19</v>
      </c>
      <c r="B21" s="288" t="s">
        <v>264</v>
      </c>
      <c r="C21" s="288" t="s">
        <v>265</v>
      </c>
      <c r="D21" s="288" t="s">
        <v>47</v>
      </c>
      <c r="E21" s="288" t="s">
        <v>243</v>
      </c>
      <c r="F21" s="288" t="s">
        <v>266</v>
      </c>
      <c r="G21" s="288" t="s">
        <v>46</v>
      </c>
      <c r="H21" s="288" t="s">
        <v>267</v>
      </c>
      <c r="I21" s="288" t="s">
        <v>268</v>
      </c>
      <c r="J21" s="288" t="s">
        <v>267</v>
      </c>
      <c r="K21" s="350"/>
      <c r="M21" s="349"/>
      <c r="N21" s="322" t="s">
        <v>170</v>
      </c>
      <c r="O21" s="322">
        <v>18.6</v>
      </c>
      <c r="P21" s="322">
        <v>1.8</v>
      </c>
    </row>
    <row r="22" ht="15.75" customHeight="1">
      <c r="A22" s="354" t="s">
        <v>20</v>
      </c>
      <c r="B22" s="288" t="s">
        <v>51</v>
      </c>
      <c r="C22" s="288" t="s">
        <v>269</v>
      </c>
      <c r="D22" s="288" t="s">
        <v>51</v>
      </c>
      <c r="E22" s="288" t="s">
        <v>270</v>
      </c>
      <c r="F22" s="288">
        <v>0.0</v>
      </c>
      <c r="G22" s="288" t="s">
        <v>269</v>
      </c>
      <c r="H22" s="288" t="s">
        <v>271</v>
      </c>
      <c r="I22" s="288" t="s">
        <v>272</v>
      </c>
      <c r="J22" s="288" t="s">
        <v>273</v>
      </c>
      <c r="K22" s="350"/>
      <c r="M22" s="349"/>
      <c r="N22" s="322" t="s">
        <v>171</v>
      </c>
      <c r="O22" s="322">
        <v>14.3</v>
      </c>
      <c r="P22" s="322">
        <v>0.4</v>
      </c>
    </row>
    <row r="23" ht="15.75" customHeight="1">
      <c r="A23" s="354" t="s">
        <v>59</v>
      </c>
      <c r="B23" s="357" t="s">
        <v>274</v>
      </c>
      <c r="C23" s="355" t="s">
        <v>275</v>
      </c>
      <c r="D23" s="355" t="s">
        <v>241</v>
      </c>
      <c r="E23" s="355" t="s">
        <v>276</v>
      </c>
      <c r="F23" s="355" t="s">
        <v>244</v>
      </c>
      <c r="G23" s="355" t="s">
        <v>242</v>
      </c>
      <c r="H23" s="355" t="s">
        <v>245</v>
      </c>
      <c r="I23" s="355" t="s">
        <v>246</v>
      </c>
      <c r="J23" s="355" t="s">
        <v>257</v>
      </c>
      <c r="K23" s="350"/>
      <c r="M23" s="57"/>
      <c r="N23" s="306" t="s">
        <v>172</v>
      </c>
      <c r="O23" s="306">
        <v>10.7</v>
      </c>
      <c r="P23" s="306">
        <v>0.0</v>
      </c>
      <c r="Q23" s="352">
        <f>O23+O24+O25</f>
        <v>21.1</v>
      </c>
    </row>
    <row r="24" ht="15.75" customHeight="1">
      <c r="A24" s="148" t="s">
        <v>108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M24" s="57"/>
      <c r="N24" s="306" t="s">
        <v>173</v>
      </c>
      <c r="O24" s="306">
        <v>6.8</v>
      </c>
      <c r="P24" s="306">
        <v>0.0</v>
      </c>
    </row>
    <row r="25" ht="15.75" customHeight="1">
      <c r="A25" s="354" t="s">
        <v>17</v>
      </c>
      <c r="B25" s="350">
        <v>40587.0</v>
      </c>
      <c r="C25" s="350">
        <v>352.0</v>
      </c>
      <c r="D25" s="350">
        <v>39305.0</v>
      </c>
      <c r="E25" s="350">
        <v>11.0</v>
      </c>
      <c r="F25" s="350">
        <v>17.0</v>
      </c>
      <c r="G25" s="350">
        <v>505.0</v>
      </c>
      <c r="H25" s="350">
        <v>100.0</v>
      </c>
      <c r="I25" s="350">
        <v>125.0</v>
      </c>
      <c r="J25" s="350">
        <v>172.0</v>
      </c>
      <c r="K25" s="350"/>
      <c r="M25" s="57"/>
      <c r="N25" s="306" t="s">
        <v>174</v>
      </c>
      <c r="O25" s="306">
        <v>3.6</v>
      </c>
      <c r="P25" s="306">
        <v>0.0</v>
      </c>
    </row>
    <row r="26" ht="15.75" customHeight="1">
      <c r="A26" s="354" t="s">
        <v>18</v>
      </c>
      <c r="B26" s="350">
        <v>5958.0</v>
      </c>
      <c r="C26" s="350">
        <v>24.0</v>
      </c>
      <c r="D26" s="350">
        <v>5797.0</v>
      </c>
      <c r="E26" s="350">
        <v>1.0</v>
      </c>
      <c r="F26" s="350">
        <v>15.0</v>
      </c>
      <c r="G26" s="350">
        <v>68.0</v>
      </c>
      <c r="H26" s="350">
        <v>11.0</v>
      </c>
      <c r="I26" s="350">
        <v>15.0</v>
      </c>
      <c r="J26" s="350">
        <v>27.0</v>
      </c>
      <c r="K26" s="350"/>
      <c r="M26" s="57"/>
      <c r="N26" s="306" t="s">
        <v>175</v>
      </c>
      <c r="O26" s="306">
        <v>1.7</v>
      </c>
      <c r="P26" s="306">
        <v>0.0</v>
      </c>
      <c r="Q26" s="352">
        <f>O26+O27+O28</f>
        <v>2.6</v>
      </c>
    </row>
    <row r="27" ht="15.75" customHeight="1">
      <c r="A27" s="354" t="s">
        <v>19</v>
      </c>
      <c r="B27" s="350">
        <v>43211.0</v>
      </c>
      <c r="C27" s="350">
        <v>339.0</v>
      </c>
      <c r="D27" s="350">
        <v>41810.0</v>
      </c>
      <c r="E27" s="350">
        <v>10.0</v>
      </c>
      <c r="F27" s="350">
        <v>15.0</v>
      </c>
      <c r="G27" s="350">
        <v>579.0</v>
      </c>
      <c r="H27" s="350">
        <v>100.0</v>
      </c>
      <c r="I27" s="350">
        <v>139.0</v>
      </c>
      <c r="J27" s="350">
        <v>219.0</v>
      </c>
      <c r="K27" s="350"/>
      <c r="M27" s="57"/>
      <c r="N27" s="306" t="s">
        <v>176</v>
      </c>
      <c r="O27" s="306">
        <v>0.7</v>
      </c>
      <c r="P27" s="306">
        <v>0.0</v>
      </c>
    </row>
    <row r="28" ht="15.75" customHeight="1">
      <c r="A28" s="354" t="s">
        <v>20</v>
      </c>
      <c r="B28" s="350">
        <v>10849.0</v>
      </c>
      <c r="C28" s="350">
        <v>136.0</v>
      </c>
      <c r="D28" s="350">
        <v>10466.0</v>
      </c>
      <c r="E28" s="350">
        <v>6.0</v>
      </c>
      <c r="F28" s="350">
        <v>3.0</v>
      </c>
      <c r="G28" s="350">
        <v>143.0</v>
      </c>
      <c r="H28" s="350">
        <v>28.0</v>
      </c>
      <c r="I28" s="350">
        <v>26.0</v>
      </c>
      <c r="J28" s="350">
        <v>41.0</v>
      </c>
      <c r="K28" s="350"/>
      <c r="M28" s="57"/>
      <c r="N28" s="306" t="s">
        <v>177</v>
      </c>
      <c r="O28" s="306">
        <v>0.2</v>
      </c>
      <c r="P28" s="306">
        <v>0.0</v>
      </c>
    </row>
    <row r="29" ht="15.75" customHeight="1">
      <c r="A29" s="354" t="s">
        <v>59</v>
      </c>
      <c r="B29" s="350">
        <v>60018.0</v>
      </c>
      <c r="C29" s="350">
        <v>499.0</v>
      </c>
      <c r="D29" s="350">
        <v>58073.0</v>
      </c>
      <c r="E29" s="350">
        <v>17.0</v>
      </c>
      <c r="F29" s="350">
        <v>33.0</v>
      </c>
      <c r="G29" s="350">
        <v>790.0</v>
      </c>
      <c r="H29" s="350">
        <v>139.0</v>
      </c>
      <c r="I29" s="350">
        <v>180.0</v>
      </c>
      <c r="J29" s="350">
        <v>287.0</v>
      </c>
      <c r="K29" s="350"/>
      <c r="M29" s="57"/>
      <c r="N29" s="306" t="s">
        <v>178</v>
      </c>
      <c r="O29" s="306">
        <v>0.0</v>
      </c>
      <c r="P29" s="306">
        <v>0.0</v>
      </c>
      <c r="Q29" s="277"/>
    </row>
    <row r="30" ht="15.75" customHeight="1">
      <c r="A30" s="143"/>
      <c r="B30" s="57"/>
      <c r="C30" s="57"/>
      <c r="D30" s="57"/>
      <c r="E30" s="57"/>
      <c r="F30" s="57"/>
      <c r="G30" s="57"/>
      <c r="H30" s="57"/>
      <c r="I30" s="57"/>
      <c r="J30" s="57"/>
      <c r="K30" s="57"/>
      <c r="M30" s="57"/>
      <c r="N30" s="306" t="s">
        <v>179</v>
      </c>
      <c r="O30" s="306">
        <v>0.0</v>
      </c>
      <c r="P30" s="306">
        <v>0.0</v>
      </c>
      <c r="Q30" s="277"/>
    </row>
    <row r="31" ht="15.75" customHeight="1">
      <c r="A31" s="143" t="s">
        <v>279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M31" s="57"/>
      <c r="N31" s="306" t="s">
        <v>180</v>
      </c>
      <c r="O31" s="306">
        <v>0.0</v>
      </c>
      <c r="P31" s="306">
        <v>0.0</v>
      </c>
      <c r="Q31" s="277"/>
    </row>
    <row r="32" ht="15.75" customHeight="1">
      <c r="A32" s="358" t="s">
        <v>17</v>
      </c>
      <c r="B32" s="359" t="s">
        <v>282</v>
      </c>
      <c r="C32" s="359" t="s">
        <v>283</v>
      </c>
      <c r="D32" s="359" t="s">
        <v>282</v>
      </c>
      <c r="E32" s="359" t="s">
        <v>285</v>
      </c>
      <c r="F32" s="359" t="s">
        <v>286</v>
      </c>
      <c r="G32" s="359" t="s">
        <v>284</v>
      </c>
      <c r="H32" s="359" t="s">
        <v>282</v>
      </c>
      <c r="I32" s="359" t="s">
        <v>287</v>
      </c>
      <c r="J32" s="359" t="s">
        <v>288</v>
      </c>
      <c r="K32" s="359"/>
      <c r="M32" s="57"/>
      <c r="N32" s="306" t="s">
        <v>181</v>
      </c>
      <c r="O32" s="306">
        <v>0.0</v>
      </c>
      <c r="P32" s="306">
        <v>0.0</v>
      </c>
      <c r="Q32" s="277"/>
    </row>
    <row r="33" ht="15.75" customHeight="1">
      <c r="A33" s="358" t="s">
        <v>18</v>
      </c>
      <c r="B33" s="359" t="s">
        <v>290</v>
      </c>
      <c r="C33" s="359" t="s">
        <v>291</v>
      </c>
      <c r="D33" s="359" t="s">
        <v>290</v>
      </c>
      <c r="E33" s="359" t="s">
        <v>293</v>
      </c>
      <c r="F33" s="359" t="s">
        <v>294</v>
      </c>
      <c r="G33" s="359" t="s">
        <v>292</v>
      </c>
      <c r="H33" s="359" t="s">
        <v>295</v>
      </c>
      <c r="I33" s="359" t="s">
        <v>296</v>
      </c>
      <c r="J33" s="359" t="s">
        <v>297</v>
      </c>
      <c r="K33" s="359"/>
      <c r="M33" s="57"/>
      <c r="N33" s="306" t="s">
        <v>182</v>
      </c>
      <c r="O33" s="306">
        <v>0.0</v>
      </c>
      <c r="P33" s="306">
        <v>0.0</v>
      </c>
      <c r="Q33" s="277"/>
    </row>
    <row r="34" ht="15.75" customHeight="1">
      <c r="A34" s="358" t="s">
        <v>19</v>
      </c>
      <c r="B34" s="359" t="s">
        <v>300</v>
      </c>
      <c r="C34" s="359" t="s">
        <v>301</v>
      </c>
      <c r="D34" s="359" t="s">
        <v>300</v>
      </c>
      <c r="E34" s="359" t="s">
        <v>302</v>
      </c>
      <c r="F34" s="359" t="s">
        <v>69</v>
      </c>
      <c r="G34" s="359" t="s">
        <v>301</v>
      </c>
      <c r="H34" s="359" t="s">
        <v>303</v>
      </c>
      <c r="I34" s="359" t="s">
        <v>304</v>
      </c>
      <c r="J34" s="359" t="s">
        <v>303</v>
      </c>
      <c r="K34" s="359"/>
      <c r="M34" s="57"/>
      <c r="N34" s="306" t="s">
        <v>183</v>
      </c>
      <c r="O34" s="306">
        <v>0.0</v>
      </c>
      <c r="P34" s="306">
        <v>0.0</v>
      </c>
      <c r="Q34" s="277"/>
    </row>
    <row r="35" ht="15.75" customHeight="1">
      <c r="A35" s="358" t="s">
        <v>20</v>
      </c>
      <c r="B35" s="359" t="s">
        <v>88</v>
      </c>
      <c r="C35" s="359" t="s">
        <v>306</v>
      </c>
      <c r="D35" s="359" t="s">
        <v>88</v>
      </c>
      <c r="E35" s="359" t="s">
        <v>308</v>
      </c>
      <c r="F35" s="359" t="s">
        <v>309</v>
      </c>
      <c r="G35" s="359" t="s">
        <v>307</v>
      </c>
      <c r="H35" s="359" t="s">
        <v>310</v>
      </c>
      <c r="I35" s="359" t="s">
        <v>311</v>
      </c>
      <c r="J35" s="359" t="s">
        <v>312</v>
      </c>
      <c r="K35" s="359"/>
      <c r="M35" s="57"/>
      <c r="N35" s="360"/>
      <c r="O35" s="322">
        <f t="shared" ref="O35:P35" si="1">SUM(O12:O34)</f>
        <v>100</v>
      </c>
      <c r="P35" s="322">
        <f t="shared" si="1"/>
        <v>99.7</v>
      </c>
      <c r="Q35" s="277"/>
    </row>
    <row r="36" ht="15.75" customHeight="1">
      <c r="A36" s="358" t="s">
        <v>59</v>
      </c>
      <c r="B36" s="359" t="s">
        <v>282</v>
      </c>
      <c r="C36" s="359" t="s">
        <v>283</v>
      </c>
      <c r="D36" s="359" t="s">
        <v>282</v>
      </c>
      <c r="E36" s="359" t="s">
        <v>313</v>
      </c>
      <c r="F36" s="359" t="s">
        <v>65</v>
      </c>
      <c r="G36" s="359" t="s">
        <v>284</v>
      </c>
      <c r="H36" s="359" t="s">
        <v>314</v>
      </c>
      <c r="I36" s="359" t="s">
        <v>315</v>
      </c>
      <c r="J36" s="359" t="s">
        <v>282</v>
      </c>
      <c r="K36" s="359"/>
      <c r="M36" s="57"/>
      <c r="N36" s="361" t="s">
        <v>184</v>
      </c>
      <c r="O36" s="362">
        <v>81.95</v>
      </c>
      <c r="P36" s="362">
        <v>65.01</v>
      </c>
      <c r="Q36" s="277"/>
    </row>
    <row r="37" ht="15.75" customHeight="1">
      <c r="A37" s="143" t="s">
        <v>317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M37" s="57"/>
      <c r="N37" s="361" t="s">
        <v>185</v>
      </c>
      <c r="O37" s="362">
        <v>10.86</v>
      </c>
      <c r="P37" s="362">
        <v>8.99</v>
      </c>
      <c r="Q37" s="277"/>
    </row>
    <row r="38" ht="15.75" customHeight="1">
      <c r="A38" s="143" t="s">
        <v>94</v>
      </c>
      <c r="B38" s="350"/>
      <c r="C38" s="350"/>
      <c r="D38" s="350"/>
      <c r="E38" s="350"/>
      <c r="F38" s="350"/>
      <c r="G38" s="350"/>
      <c r="H38" s="350"/>
      <c r="I38" s="350"/>
      <c r="J38" s="350"/>
      <c r="K38" s="350"/>
      <c r="Q38" s="277"/>
    </row>
    <row r="39" ht="15.75" customHeight="1">
      <c r="A39" s="144" t="s">
        <v>17</v>
      </c>
      <c r="B39" s="288" t="s">
        <v>320</v>
      </c>
      <c r="C39" s="288" t="s">
        <v>321</v>
      </c>
      <c r="D39" s="288" t="s">
        <v>320</v>
      </c>
      <c r="E39" s="288" t="s">
        <v>322</v>
      </c>
      <c r="F39" s="288" t="s">
        <v>103</v>
      </c>
      <c r="G39" s="288" t="s">
        <v>320</v>
      </c>
      <c r="H39" s="288" t="s">
        <v>320</v>
      </c>
      <c r="I39" s="288" t="s">
        <v>107</v>
      </c>
      <c r="J39" s="288" t="s">
        <v>320</v>
      </c>
      <c r="K39" s="288"/>
      <c r="Q39" s="277"/>
    </row>
    <row r="40" ht="15.75" customHeight="1">
      <c r="A40" s="144" t="s">
        <v>18</v>
      </c>
      <c r="B40" s="288" t="s">
        <v>321</v>
      </c>
      <c r="C40" s="288" t="s">
        <v>326</v>
      </c>
      <c r="D40" s="288" t="s">
        <v>321</v>
      </c>
      <c r="E40" s="288" t="s">
        <v>107</v>
      </c>
      <c r="F40" s="288" t="s">
        <v>103</v>
      </c>
      <c r="G40" s="288" t="s">
        <v>107</v>
      </c>
      <c r="H40" s="288" t="s">
        <v>105</v>
      </c>
      <c r="I40" s="288" t="s">
        <v>105</v>
      </c>
      <c r="J40" s="288" t="s">
        <v>321</v>
      </c>
      <c r="K40" s="288"/>
      <c r="Q40" s="277"/>
    </row>
    <row r="41" ht="15.75" customHeight="1">
      <c r="A41" s="144" t="s">
        <v>19</v>
      </c>
      <c r="B41" s="288" t="s">
        <v>327</v>
      </c>
      <c r="C41" s="288" t="s">
        <v>321</v>
      </c>
      <c r="D41" s="288" t="s">
        <v>320</v>
      </c>
      <c r="E41" s="288" t="s">
        <v>328</v>
      </c>
      <c r="F41" s="288" t="s">
        <v>329</v>
      </c>
      <c r="G41" s="288" t="s">
        <v>320</v>
      </c>
      <c r="H41" s="288" t="s">
        <v>327</v>
      </c>
      <c r="I41" s="288" t="s">
        <v>330</v>
      </c>
      <c r="J41" s="288" t="s">
        <v>331</v>
      </c>
      <c r="K41" s="288"/>
      <c r="Q41" s="277"/>
    </row>
    <row r="42" ht="15.75" customHeight="1">
      <c r="A42" s="144" t="s">
        <v>20</v>
      </c>
      <c r="B42" s="288" t="s">
        <v>333</v>
      </c>
      <c r="C42" s="288" t="s">
        <v>334</v>
      </c>
      <c r="D42" s="288" t="s">
        <v>333</v>
      </c>
      <c r="E42" s="288" t="s">
        <v>335</v>
      </c>
      <c r="F42" s="288">
        <v>0.0</v>
      </c>
      <c r="G42" s="288" t="s">
        <v>333</v>
      </c>
      <c r="H42" s="288" t="s">
        <v>330</v>
      </c>
      <c r="I42" s="288" t="s">
        <v>336</v>
      </c>
      <c r="J42" s="288" t="s">
        <v>337</v>
      </c>
      <c r="K42" s="288"/>
      <c r="Q42" s="277"/>
    </row>
    <row r="43" ht="15.75" customHeight="1">
      <c r="A43" s="144" t="s">
        <v>59</v>
      </c>
      <c r="B43" s="288" t="s">
        <v>321</v>
      </c>
      <c r="C43" s="288" t="s">
        <v>321</v>
      </c>
      <c r="D43" s="288" t="s">
        <v>105</v>
      </c>
      <c r="E43" s="288" t="s">
        <v>322</v>
      </c>
      <c r="F43" s="288" t="s">
        <v>97</v>
      </c>
      <c r="G43" s="288" t="s">
        <v>320</v>
      </c>
      <c r="H43" s="288" t="s">
        <v>107</v>
      </c>
      <c r="I43" s="288" t="s">
        <v>320</v>
      </c>
      <c r="J43" s="288" t="s">
        <v>320</v>
      </c>
      <c r="K43" s="288"/>
      <c r="Q43" s="277"/>
    </row>
    <row r="44" ht="15.75" customHeight="1">
      <c r="A44" s="148" t="s">
        <v>108</v>
      </c>
      <c r="B44" s="350"/>
      <c r="C44" s="350"/>
      <c r="D44" s="350"/>
      <c r="E44" s="350"/>
      <c r="F44" s="350"/>
      <c r="G44" s="350"/>
      <c r="H44" s="350"/>
      <c r="I44" s="350"/>
      <c r="J44" s="350"/>
      <c r="K44" s="350"/>
      <c r="Q44" s="277"/>
    </row>
    <row r="45" ht="15.75" customHeight="1">
      <c r="A45" s="144" t="s">
        <v>17</v>
      </c>
      <c r="B45" s="359" t="s">
        <v>340</v>
      </c>
      <c r="C45" s="359" t="s">
        <v>340</v>
      </c>
      <c r="D45" s="359" t="s">
        <v>340</v>
      </c>
      <c r="E45" s="359" t="s">
        <v>342</v>
      </c>
      <c r="F45" s="359" t="s">
        <v>343</v>
      </c>
      <c r="G45" s="359" t="s">
        <v>341</v>
      </c>
      <c r="H45" s="359" t="s">
        <v>344</v>
      </c>
      <c r="I45" s="359" t="s">
        <v>341</v>
      </c>
      <c r="J45" s="359" t="s">
        <v>341</v>
      </c>
      <c r="K45" s="359"/>
      <c r="Q45" s="277"/>
    </row>
    <row r="46" ht="15.75" customHeight="1">
      <c r="A46" s="144" t="s">
        <v>18</v>
      </c>
      <c r="B46" s="359" t="s">
        <v>345</v>
      </c>
      <c r="C46" s="359" t="s">
        <v>347</v>
      </c>
      <c r="D46" s="359" t="s">
        <v>346</v>
      </c>
      <c r="E46" s="359" t="s">
        <v>348</v>
      </c>
      <c r="F46" s="359" t="s">
        <v>349</v>
      </c>
      <c r="G46" s="359" t="s">
        <v>346</v>
      </c>
      <c r="H46" s="359" t="s">
        <v>350</v>
      </c>
      <c r="I46" s="359" t="s">
        <v>350</v>
      </c>
      <c r="J46" s="359" t="s">
        <v>347</v>
      </c>
      <c r="K46" s="359"/>
      <c r="Q46" s="277"/>
    </row>
    <row r="47" ht="15.75" customHeight="1">
      <c r="A47" s="144" t="s">
        <v>19</v>
      </c>
      <c r="B47" s="359" t="s">
        <v>340</v>
      </c>
      <c r="C47" s="359" t="s">
        <v>344</v>
      </c>
      <c r="D47" s="359" t="s">
        <v>340</v>
      </c>
      <c r="E47" s="359" t="s">
        <v>340</v>
      </c>
      <c r="F47" s="359" t="s">
        <v>341</v>
      </c>
      <c r="G47" s="359" t="s">
        <v>341</v>
      </c>
      <c r="H47" s="359" t="s">
        <v>344</v>
      </c>
      <c r="I47" s="359" t="s">
        <v>341</v>
      </c>
      <c r="J47" s="359" t="s">
        <v>341</v>
      </c>
      <c r="K47" s="359"/>
    </row>
    <row r="48" ht="15.75" customHeight="1">
      <c r="A48" s="144" t="s">
        <v>20</v>
      </c>
      <c r="B48" s="359" t="s">
        <v>342</v>
      </c>
      <c r="C48" s="359" t="s">
        <v>104</v>
      </c>
      <c r="D48" s="359" t="s">
        <v>342</v>
      </c>
      <c r="E48" s="359" t="s">
        <v>352</v>
      </c>
      <c r="F48" s="359" t="s">
        <v>353</v>
      </c>
      <c r="G48" s="359" t="s">
        <v>351</v>
      </c>
      <c r="H48" s="359" t="s">
        <v>344</v>
      </c>
      <c r="I48" s="359" t="s">
        <v>342</v>
      </c>
      <c r="J48" s="359" t="s">
        <v>351</v>
      </c>
      <c r="K48" s="359"/>
    </row>
    <row r="49" ht="15.75" customHeight="1">
      <c r="A49" s="144" t="s">
        <v>59</v>
      </c>
      <c r="B49" s="359" t="s">
        <v>340</v>
      </c>
      <c r="C49" s="359" t="s">
        <v>340</v>
      </c>
      <c r="D49" s="359" t="s">
        <v>340</v>
      </c>
      <c r="E49" s="359" t="s">
        <v>354</v>
      </c>
      <c r="F49" s="359" t="s">
        <v>343</v>
      </c>
      <c r="G49" s="359" t="s">
        <v>340</v>
      </c>
      <c r="H49" s="359" t="s">
        <v>344</v>
      </c>
      <c r="I49" s="359" t="s">
        <v>340</v>
      </c>
      <c r="J49" s="359" t="s">
        <v>340</v>
      </c>
      <c r="K49" s="359"/>
    </row>
    <row r="50" ht="15.75" customHeight="1">
      <c r="A50" s="143" t="s">
        <v>355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</row>
    <row r="51" ht="15.75" customHeight="1">
      <c r="A51" s="143" t="s">
        <v>94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M51" s="187" t="s">
        <v>390</v>
      </c>
    </row>
    <row r="52" ht="15.75" customHeight="1">
      <c r="A52" s="144" t="s">
        <v>17</v>
      </c>
      <c r="B52" s="288" t="s">
        <v>109</v>
      </c>
      <c r="C52" s="288" t="s">
        <v>101</v>
      </c>
      <c r="D52" s="288" t="s">
        <v>109</v>
      </c>
      <c r="E52" s="288" t="s">
        <v>357</v>
      </c>
      <c r="F52" s="288" t="s">
        <v>99</v>
      </c>
      <c r="G52" s="288" t="s">
        <v>111</v>
      </c>
      <c r="H52" s="288" t="s">
        <v>99</v>
      </c>
      <c r="I52" s="288" t="s">
        <v>113</v>
      </c>
      <c r="J52" s="288" t="s">
        <v>101</v>
      </c>
      <c r="K52" s="350"/>
      <c r="N52" s="19" t="s">
        <v>151</v>
      </c>
      <c r="O52" s="19" t="s">
        <v>503</v>
      </c>
      <c r="P52" s="19" t="s">
        <v>504</v>
      </c>
    </row>
    <row r="53" ht="15.75" customHeight="1">
      <c r="A53" s="144" t="s">
        <v>18</v>
      </c>
      <c r="B53" s="288" t="s">
        <v>114</v>
      </c>
      <c r="C53" s="288" t="s">
        <v>111</v>
      </c>
      <c r="D53" s="288" t="s">
        <v>114</v>
      </c>
      <c r="E53" s="288" t="s">
        <v>101</v>
      </c>
      <c r="F53" s="288" t="s">
        <v>357</v>
      </c>
      <c r="G53" s="288" t="s">
        <v>111</v>
      </c>
      <c r="H53" s="288" t="s">
        <v>101</v>
      </c>
      <c r="I53" s="288" t="s">
        <v>113</v>
      </c>
      <c r="J53" s="288" t="s">
        <v>111</v>
      </c>
      <c r="K53" s="350"/>
      <c r="M53" s="363"/>
      <c r="N53" s="364" t="s">
        <v>154</v>
      </c>
      <c r="O53" s="351">
        <v>3.3</v>
      </c>
      <c r="P53" s="351">
        <v>11.2</v>
      </c>
      <c r="R53" s="66">
        <f>0/24</f>
        <v>0</v>
      </c>
      <c r="S53" s="351">
        <v>3.3</v>
      </c>
      <c r="T53" s="66">
        <f>4.99/24</f>
        <v>0.2079166667</v>
      </c>
    </row>
    <row r="54" ht="15.75" customHeight="1">
      <c r="A54" s="144" t="s">
        <v>19</v>
      </c>
      <c r="B54" s="288" t="s">
        <v>109</v>
      </c>
      <c r="C54" s="288" t="s">
        <v>99</v>
      </c>
      <c r="D54" s="288" t="s">
        <v>109</v>
      </c>
      <c r="E54" s="288" t="s">
        <v>101</v>
      </c>
      <c r="F54" s="288" t="s">
        <v>98</v>
      </c>
      <c r="G54" s="288" t="s">
        <v>111</v>
      </c>
      <c r="H54" s="288" t="s">
        <v>99</v>
      </c>
      <c r="I54" s="288" t="s">
        <v>358</v>
      </c>
      <c r="J54" s="288" t="s">
        <v>101</v>
      </c>
      <c r="K54" s="350"/>
      <c r="M54" s="365"/>
      <c r="N54" s="364" t="s">
        <v>155</v>
      </c>
      <c r="O54" s="351">
        <v>37.1</v>
      </c>
      <c r="P54" s="351">
        <v>63.4</v>
      </c>
      <c r="Q54" s="19">
        <f t="shared" ref="Q54:R54" si="2">5/24</f>
        <v>0.2083333333</v>
      </c>
      <c r="R54" s="66">
        <f t="shared" si="2"/>
        <v>0.2083333333</v>
      </c>
      <c r="S54" s="351">
        <v>37.1</v>
      </c>
      <c r="T54" s="66">
        <f>9.99/24</f>
        <v>0.41625</v>
      </c>
    </row>
    <row r="55" ht="15.75" customHeight="1">
      <c r="A55" s="144" t="s">
        <v>20</v>
      </c>
      <c r="B55" s="288" t="s">
        <v>120</v>
      </c>
      <c r="C55" s="288" t="s">
        <v>96</v>
      </c>
      <c r="D55" s="288" t="s">
        <v>357</v>
      </c>
      <c r="E55" s="288" t="s">
        <v>117</v>
      </c>
      <c r="F55" s="288" t="s">
        <v>50</v>
      </c>
      <c r="G55" s="288" t="s">
        <v>99</v>
      </c>
      <c r="H55" s="288" t="s">
        <v>105</v>
      </c>
      <c r="I55" s="288" t="s">
        <v>359</v>
      </c>
      <c r="J55" s="288" t="s">
        <v>360</v>
      </c>
      <c r="K55" s="350"/>
      <c r="M55" s="365"/>
      <c r="N55" s="364" t="s">
        <v>156</v>
      </c>
      <c r="O55" s="351">
        <v>33.6</v>
      </c>
      <c r="P55" s="351">
        <v>21.3</v>
      </c>
      <c r="Q55" s="19">
        <f t="shared" ref="Q55:R55" si="3">10/24</f>
        <v>0.4166666667</v>
      </c>
      <c r="R55" s="66">
        <f t="shared" si="3"/>
        <v>0.4166666667</v>
      </c>
      <c r="S55" s="351">
        <v>33.6</v>
      </c>
      <c r="T55" s="66">
        <f>14.99/24</f>
        <v>0.6245833333</v>
      </c>
    </row>
    <row r="56" ht="15.75" customHeight="1">
      <c r="A56" s="144" t="s">
        <v>59</v>
      </c>
      <c r="B56" s="288" t="s">
        <v>109</v>
      </c>
      <c r="C56" s="288" t="s">
        <v>101</v>
      </c>
      <c r="D56" s="288" t="s">
        <v>109</v>
      </c>
      <c r="E56" s="288" t="s">
        <v>101</v>
      </c>
      <c r="F56" s="288" t="s">
        <v>120</v>
      </c>
      <c r="G56" s="288" t="s">
        <v>111</v>
      </c>
      <c r="H56" s="288" t="s">
        <v>101</v>
      </c>
      <c r="I56" s="288" t="s">
        <v>113</v>
      </c>
      <c r="J56" s="288" t="s">
        <v>101</v>
      </c>
      <c r="K56" s="350"/>
      <c r="M56" s="365"/>
      <c r="N56" s="364" t="s">
        <v>157</v>
      </c>
      <c r="O56" s="351">
        <v>17.4</v>
      </c>
      <c r="P56" s="351">
        <v>3.6</v>
      </c>
      <c r="Q56" s="19">
        <f t="shared" ref="Q56:R56" si="4">15/24</f>
        <v>0.625</v>
      </c>
      <c r="R56" s="66">
        <f t="shared" si="4"/>
        <v>0.625</v>
      </c>
      <c r="S56" s="351">
        <v>17.4</v>
      </c>
      <c r="T56" s="66">
        <f>19.99/24</f>
        <v>0.8329166667</v>
      </c>
    </row>
    <row r="57" ht="15.75" customHeight="1">
      <c r="A57" s="148" t="s">
        <v>108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M57" s="365"/>
      <c r="N57" s="364" t="s">
        <v>158</v>
      </c>
      <c r="O57" s="351">
        <v>8.6</v>
      </c>
      <c r="P57" s="351">
        <v>0.6</v>
      </c>
      <c r="Q57" s="19">
        <f t="shared" ref="Q57:R57" si="5">20/24</f>
        <v>0.8333333333</v>
      </c>
      <c r="R57" s="66">
        <f t="shared" si="5"/>
        <v>0.8333333333</v>
      </c>
      <c r="S57" s="351">
        <v>8.6</v>
      </c>
      <c r="T57" s="66">
        <f>24/24</f>
        <v>1</v>
      </c>
    </row>
    <row r="58" ht="15.75" customHeight="1">
      <c r="A58" s="144" t="s">
        <v>17</v>
      </c>
      <c r="B58" s="359" t="s">
        <v>361</v>
      </c>
      <c r="C58" s="359" t="s">
        <v>362</v>
      </c>
      <c r="D58" s="359" t="s">
        <v>361</v>
      </c>
      <c r="E58" s="359" t="s">
        <v>364</v>
      </c>
      <c r="F58" s="359" t="s">
        <v>362</v>
      </c>
      <c r="G58" s="359" t="s">
        <v>363</v>
      </c>
      <c r="H58" s="359" t="s">
        <v>363</v>
      </c>
      <c r="I58" s="359" t="s">
        <v>361</v>
      </c>
      <c r="J58" s="359" t="s">
        <v>364</v>
      </c>
      <c r="K58" s="351"/>
      <c r="M58" s="365"/>
      <c r="N58" s="351"/>
      <c r="O58" s="351"/>
      <c r="P58" s="351"/>
    </row>
    <row r="59" ht="15.75" customHeight="1">
      <c r="A59" s="144" t="s">
        <v>18</v>
      </c>
      <c r="B59" s="359" t="s">
        <v>365</v>
      </c>
      <c r="C59" s="359" t="s">
        <v>361</v>
      </c>
      <c r="D59" s="359" t="s">
        <v>365</v>
      </c>
      <c r="E59" s="359" t="s">
        <v>366</v>
      </c>
      <c r="F59" s="359" t="s">
        <v>367</v>
      </c>
      <c r="G59" s="359" t="s">
        <v>365</v>
      </c>
      <c r="H59" s="359" t="s">
        <v>368</v>
      </c>
      <c r="I59" s="359" t="s">
        <v>369</v>
      </c>
      <c r="J59" s="359" t="s">
        <v>123</v>
      </c>
      <c r="K59" s="351"/>
      <c r="M59" s="365"/>
      <c r="N59" s="351"/>
      <c r="O59" s="366">
        <v>1.0</v>
      </c>
      <c r="P59" s="366">
        <v>1.0</v>
      </c>
    </row>
    <row r="60" ht="15.75" customHeight="1">
      <c r="A60" s="144" t="s">
        <v>19</v>
      </c>
      <c r="B60" s="359" t="s">
        <v>112</v>
      </c>
      <c r="C60" s="359" t="s">
        <v>114</v>
      </c>
      <c r="D60" s="359" t="s">
        <v>112</v>
      </c>
      <c r="E60" s="359" t="s">
        <v>113</v>
      </c>
      <c r="F60" s="359" t="s">
        <v>363</v>
      </c>
      <c r="G60" s="359" t="s">
        <v>363</v>
      </c>
      <c r="H60" s="359" t="s">
        <v>363</v>
      </c>
      <c r="I60" s="359" t="s">
        <v>365</v>
      </c>
      <c r="J60" s="359" t="s">
        <v>363</v>
      </c>
      <c r="K60" s="351"/>
      <c r="M60" s="365"/>
      <c r="N60" s="351"/>
      <c r="O60" s="351"/>
      <c r="P60" s="351"/>
    </row>
    <row r="61" ht="15.75" customHeight="1">
      <c r="A61" s="144" t="s">
        <v>20</v>
      </c>
      <c r="B61" s="359" t="s">
        <v>113</v>
      </c>
      <c r="C61" s="359" t="s">
        <v>111</v>
      </c>
      <c r="D61" s="359" t="s">
        <v>113</v>
      </c>
      <c r="E61" s="359" t="s">
        <v>117</v>
      </c>
      <c r="F61" s="359" t="s">
        <v>100</v>
      </c>
      <c r="G61" s="359" t="s">
        <v>114</v>
      </c>
      <c r="H61" s="359" t="s">
        <v>114</v>
      </c>
      <c r="I61" s="359" t="s">
        <v>119</v>
      </c>
      <c r="J61" s="359" t="s">
        <v>114</v>
      </c>
      <c r="K61" s="351"/>
      <c r="M61" s="351"/>
      <c r="N61" s="367" t="s">
        <v>184</v>
      </c>
      <c r="O61" s="351"/>
      <c r="P61" s="351"/>
    </row>
    <row r="62" ht="15.75" customHeight="1">
      <c r="A62" s="144" t="s">
        <v>59</v>
      </c>
      <c r="B62" s="359" t="s">
        <v>361</v>
      </c>
      <c r="C62" s="359" t="s">
        <v>362</v>
      </c>
      <c r="D62" s="359" t="s">
        <v>361</v>
      </c>
      <c r="E62" s="359" t="s">
        <v>364</v>
      </c>
      <c r="F62" s="359" t="s">
        <v>364</v>
      </c>
      <c r="G62" s="359" t="s">
        <v>363</v>
      </c>
      <c r="H62" s="359" t="s">
        <v>364</v>
      </c>
      <c r="I62" s="359" t="s">
        <v>361</v>
      </c>
      <c r="J62" s="359" t="s">
        <v>363</v>
      </c>
      <c r="K62" s="351"/>
      <c r="M62" s="351"/>
      <c r="N62" s="367" t="s">
        <v>185</v>
      </c>
      <c r="O62" s="351"/>
      <c r="P62" s="351"/>
    </row>
    <row r="63" ht="15.75" customHeight="1">
      <c r="A63" s="143" t="s">
        <v>370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M63" s="351"/>
      <c r="N63" s="368"/>
      <c r="O63" s="351"/>
      <c r="P63" s="351"/>
    </row>
    <row r="64" ht="15.75" customHeight="1">
      <c r="A64" s="143" t="s">
        <v>94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M64" s="329"/>
    </row>
    <row r="65" ht="15.75" customHeight="1">
      <c r="A65" s="144" t="s">
        <v>17</v>
      </c>
      <c r="B65" s="288" t="s">
        <v>129</v>
      </c>
      <c r="C65" s="288" t="s">
        <v>129</v>
      </c>
      <c r="D65" s="288" t="s">
        <v>129</v>
      </c>
      <c r="E65" s="288" t="s">
        <v>109</v>
      </c>
      <c r="F65" s="288" t="s">
        <v>130</v>
      </c>
      <c r="G65" s="288" t="s">
        <v>125</v>
      </c>
      <c r="H65" s="288" t="s">
        <v>371</v>
      </c>
      <c r="I65" s="288" t="s">
        <v>119</v>
      </c>
      <c r="J65" s="288" t="s">
        <v>125</v>
      </c>
      <c r="K65" s="356"/>
      <c r="M65" s="330"/>
    </row>
    <row r="66" ht="15.75" customHeight="1">
      <c r="A66" s="144" t="s">
        <v>18</v>
      </c>
      <c r="B66" s="288" t="s">
        <v>128</v>
      </c>
      <c r="C66" s="288" t="s">
        <v>128</v>
      </c>
      <c r="D66" s="288" t="s">
        <v>372</v>
      </c>
      <c r="E66" s="288" t="s">
        <v>114</v>
      </c>
      <c r="F66" s="288" t="s">
        <v>122</v>
      </c>
      <c r="G66" s="288" t="s">
        <v>129</v>
      </c>
      <c r="H66" s="288" t="s">
        <v>128</v>
      </c>
      <c r="I66" s="288" t="s">
        <v>127</v>
      </c>
      <c r="J66" s="288" t="s">
        <v>129</v>
      </c>
      <c r="K66" s="356"/>
    </row>
    <row r="67" ht="15.75" customHeight="1">
      <c r="A67" s="144" t="s">
        <v>19</v>
      </c>
      <c r="B67" s="288" t="s">
        <v>129</v>
      </c>
      <c r="C67" s="288" t="s">
        <v>125</v>
      </c>
      <c r="D67" s="288" t="s">
        <v>129</v>
      </c>
      <c r="E67" s="288" t="s">
        <v>109</v>
      </c>
      <c r="F67" s="288" t="s">
        <v>129</v>
      </c>
      <c r="G67" s="288" t="s">
        <v>373</v>
      </c>
      <c r="H67" s="288" t="s">
        <v>125</v>
      </c>
      <c r="I67" s="288" t="s">
        <v>119</v>
      </c>
      <c r="J67" s="288" t="s">
        <v>125</v>
      </c>
      <c r="K67" s="356"/>
    </row>
    <row r="68" ht="15.75" customHeight="1">
      <c r="A68" s="144" t="s">
        <v>20</v>
      </c>
      <c r="B68" s="288" t="s">
        <v>375</v>
      </c>
      <c r="C68" s="288" t="s">
        <v>346</v>
      </c>
      <c r="D68" s="288" t="s">
        <v>102</v>
      </c>
      <c r="E68" s="288" t="s">
        <v>110</v>
      </c>
      <c r="F68" s="288" t="s">
        <v>50</v>
      </c>
      <c r="G68" s="288" t="s">
        <v>115</v>
      </c>
      <c r="H68" s="288" t="s">
        <v>360</v>
      </c>
      <c r="I68" s="288" t="s">
        <v>376</v>
      </c>
      <c r="J68" s="288" t="s">
        <v>102</v>
      </c>
      <c r="K68" s="356"/>
    </row>
    <row r="69" ht="15.75" customHeight="1">
      <c r="A69" s="144" t="s">
        <v>59</v>
      </c>
      <c r="B69" s="288" t="s">
        <v>129</v>
      </c>
      <c r="C69" s="288" t="s">
        <v>129</v>
      </c>
      <c r="D69" s="288" t="s">
        <v>128</v>
      </c>
      <c r="E69" s="288" t="s">
        <v>109</v>
      </c>
      <c r="F69" s="288" t="s">
        <v>123</v>
      </c>
      <c r="G69" s="288" t="s">
        <v>125</v>
      </c>
      <c r="H69" s="288" t="s">
        <v>129</v>
      </c>
      <c r="I69" s="288" t="s">
        <v>127</v>
      </c>
      <c r="J69" s="288" t="s">
        <v>125</v>
      </c>
      <c r="K69" s="356"/>
    </row>
    <row r="70" ht="15.75" customHeight="1">
      <c r="A70" s="148" t="s">
        <v>108</v>
      </c>
      <c r="B70" s="29"/>
      <c r="C70" s="29"/>
      <c r="D70" s="29"/>
      <c r="E70" s="29"/>
      <c r="F70" s="29"/>
      <c r="G70" s="29"/>
      <c r="H70" s="29"/>
      <c r="I70" s="29"/>
      <c r="J70" s="29"/>
    </row>
    <row r="71" ht="15.75" customHeight="1">
      <c r="A71" s="144" t="s">
        <v>17</v>
      </c>
      <c r="B71" s="288" t="s">
        <v>122</v>
      </c>
      <c r="C71" s="288" t="s">
        <v>368</v>
      </c>
      <c r="D71" s="288" t="s">
        <v>368</v>
      </c>
      <c r="E71" s="288" t="s">
        <v>368</v>
      </c>
      <c r="F71" s="288" t="s">
        <v>377</v>
      </c>
      <c r="G71" s="288" t="s">
        <v>369</v>
      </c>
      <c r="H71" s="288" t="s">
        <v>368</v>
      </c>
      <c r="I71" s="288" t="s">
        <v>368</v>
      </c>
      <c r="J71" s="288" t="s">
        <v>368</v>
      </c>
      <c r="K71" s="355"/>
    </row>
    <row r="72" ht="15.75" customHeight="1">
      <c r="A72" s="144" t="s">
        <v>18</v>
      </c>
      <c r="B72" s="288" t="s">
        <v>138</v>
      </c>
      <c r="C72" s="288" t="s">
        <v>138</v>
      </c>
      <c r="D72" s="288" t="s">
        <v>138</v>
      </c>
      <c r="E72" s="288" t="s">
        <v>378</v>
      </c>
      <c r="F72" s="288" t="s">
        <v>136</v>
      </c>
      <c r="G72" s="288" t="s">
        <v>135</v>
      </c>
      <c r="H72" s="288" t="s">
        <v>379</v>
      </c>
      <c r="I72" s="288" t="s">
        <v>135</v>
      </c>
      <c r="J72" s="288" t="s">
        <v>136</v>
      </c>
      <c r="K72" s="355"/>
    </row>
    <row r="73" ht="15.75" customHeight="1">
      <c r="A73" s="144" t="s">
        <v>19</v>
      </c>
      <c r="B73" s="288" t="s">
        <v>122</v>
      </c>
      <c r="C73" s="288" t="s">
        <v>122</v>
      </c>
      <c r="D73" s="288" t="s">
        <v>122</v>
      </c>
      <c r="E73" s="288" t="s">
        <v>135</v>
      </c>
      <c r="F73" s="288" t="s">
        <v>138</v>
      </c>
      <c r="G73" s="288" t="s">
        <v>122</v>
      </c>
      <c r="H73" s="288" t="s">
        <v>122</v>
      </c>
      <c r="I73" s="288" t="s">
        <v>122</v>
      </c>
      <c r="J73" s="288" t="s">
        <v>135</v>
      </c>
      <c r="K73" s="355"/>
    </row>
    <row r="74" ht="15.75" customHeight="1">
      <c r="A74" s="144" t="s">
        <v>20</v>
      </c>
      <c r="B74" s="288" t="s">
        <v>380</v>
      </c>
      <c r="C74" s="288" t="s">
        <v>130</v>
      </c>
      <c r="D74" s="288" t="s">
        <v>130</v>
      </c>
      <c r="E74" s="288" t="s">
        <v>122</v>
      </c>
      <c r="F74" s="288" t="s">
        <v>137</v>
      </c>
      <c r="G74" s="288" t="s">
        <v>372</v>
      </c>
      <c r="H74" s="288" t="s">
        <v>130</v>
      </c>
      <c r="I74" s="288" t="s">
        <v>127</v>
      </c>
      <c r="J74" s="288" t="s">
        <v>130</v>
      </c>
      <c r="K74" s="355"/>
    </row>
    <row r="75" ht="15.75" customHeight="1">
      <c r="A75" s="144" t="s">
        <v>59</v>
      </c>
      <c r="B75" s="288" t="s">
        <v>122</v>
      </c>
      <c r="C75" s="288" t="s">
        <v>122</v>
      </c>
      <c r="D75" s="288" t="s">
        <v>122</v>
      </c>
      <c r="E75" s="288" t="s">
        <v>135</v>
      </c>
      <c r="F75" s="288" t="s">
        <v>138</v>
      </c>
      <c r="G75" s="288" t="s">
        <v>130</v>
      </c>
      <c r="H75" s="288" t="s">
        <v>122</v>
      </c>
      <c r="I75" s="288" t="s">
        <v>122</v>
      </c>
      <c r="J75" s="288" t="s">
        <v>122</v>
      </c>
      <c r="K75" s="355"/>
    </row>
    <row r="76" ht="15.75" customHeight="1"/>
    <row r="77" ht="15.75" customHeight="1">
      <c r="A77" s="187" t="s">
        <v>505</v>
      </c>
    </row>
    <row r="78" ht="15.75" customHeight="1">
      <c r="A78" s="148" t="s">
        <v>506</v>
      </c>
      <c r="B78" s="279" t="s">
        <v>201</v>
      </c>
      <c r="C78" s="141" t="s">
        <v>221</v>
      </c>
      <c r="D78" s="281" t="s">
        <v>220</v>
      </c>
      <c r="E78" s="280" t="s">
        <v>223</v>
      </c>
      <c r="F78" s="280" t="s">
        <v>224</v>
      </c>
      <c r="G78" s="280" t="s">
        <v>222</v>
      </c>
      <c r="H78" s="280" t="s">
        <v>225</v>
      </c>
      <c r="I78" s="280" t="s">
        <v>226</v>
      </c>
      <c r="J78" s="280" t="s">
        <v>228</v>
      </c>
      <c r="K78" s="282"/>
      <c r="M78" s="187" t="s">
        <v>507</v>
      </c>
    </row>
    <row r="79" ht="15.75" customHeight="1">
      <c r="A79" s="283" t="s">
        <v>474</v>
      </c>
      <c r="B79" s="284"/>
      <c r="C79" s="284"/>
      <c r="D79" s="284"/>
      <c r="E79" s="284"/>
      <c r="F79" s="284"/>
      <c r="G79" s="284"/>
      <c r="H79" s="284"/>
      <c r="I79" s="284"/>
      <c r="J79" s="284"/>
      <c r="K79" s="284"/>
      <c r="M79" s="294"/>
      <c r="N79" s="295"/>
      <c r="O79" s="296" t="s">
        <v>386</v>
      </c>
      <c r="P79" s="7"/>
    </row>
    <row r="80" ht="15.75" customHeight="1">
      <c r="A80" s="143" t="s">
        <v>229</v>
      </c>
      <c r="B80" s="51"/>
      <c r="C80" s="51"/>
      <c r="D80" s="51"/>
      <c r="E80" s="51"/>
      <c r="F80" s="51"/>
      <c r="G80" s="51"/>
      <c r="H80" s="51"/>
      <c r="I80" s="51"/>
      <c r="J80" s="51"/>
      <c r="K80" s="51"/>
      <c r="M80" s="299"/>
      <c r="N80" s="300"/>
      <c r="O80" s="300" t="s">
        <v>387</v>
      </c>
      <c r="P80" s="301" t="s">
        <v>388</v>
      </c>
    </row>
    <row r="81" ht="15.75" customHeight="1">
      <c r="A81" s="144" t="s">
        <v>17</v>
      </c>
      <c r="B81" s="351">
        <v>74907.0</v>
      </c>
      <c r="C81" s="351">
        <v>646.0</v>
      </c>
      <c r="D81" s="351">
        <v>70939.0</v>
      </c>
      <c r="E81" s="351">
        <v>33.0</v>
      </c>
      <c r="F81" s="351">
        <v>48.0</v>
      </c>
      <c r="G81" s="351">
        <v>2273.0</v>
      </c>
      <c r="H81" s="351">
        <v>281.0</v>
      </c>
      <c r="I81" s="351">
        <v>226.0</v>
      </c>
      <c r="J81" s="351">
        <v>461.0</v>
      </c>
      <c r="K81" s="351"/>
      <c r="M81" s="369" t="s">
        <v>389</v>
      </c>
      <c r="N81" s="370" t="s">
        <v>154</v>
      </c>
      <c r="O81" s="370">
        <v>0.0</v>
      </c>
      <c r="P81" s="370">
        <v>0.0</v>
      </c>
    </row>
    <row r="82" ht="15.75" customHeight="1">
      <c r="A82" s="144" t="s">
        <v>18</v>
      </c>
      <c r="B82" s="20">
        <v>36566.0</v>
      </c>
      <c r="C82" s="20">
        <v>297.0</v>
      </c>
      <c r="D82" s="20">
        <v>34665.0</v>
      </c>
      <c r="E82" s="20">
        <v>17.0</v>
      </c>
      <c r="F82" s="20">
        <v>40.0</v>
      </c>
      <c r="G82" s="20">
        <v>1028.0</v>
      </c>
      <c r="H82" s="20">
        <v>129.0</v>
      </c>
      <c r="I82" s="20">
        <v>131.0</v>
      </c>
      <c r="J82" s="20">
        <v>259.0</v>
      </c>
      <c r="K82" s="351"/>
      <c r="M82" s="369"/>
      <c r="N82" s="370" t="s">
        <v>155</v>
      </c>
      <c r="O82" s="370">
        <v>0.0</v>
      </c>
      <c r="P82" s="370">
        <v>0.0</v>
      </c>
    </row>
    <row r="83" ht="15.75" customHeight="1">
      <c r="A83" s="144" t="s">
        <v>19</v>
      </c>
      <c r="B83" s="20">
        <v>69175.0</v>
      </c>
      <c r="C83" s="20">
        <v>650.0</v>
      </c>
      <c r="D83" s="20">
        <v>65528.0</v>
      </c>
      <c r="E83" s="20">
        <v>36.0</v>
      </c>
      <c r="F83" s="20">
        <v>34.0</v>
      </c>
      <c r="G83" s="20">
        <v>2044.0</v>
      </c>
      <c r="H83" s="20">
        <v>232.0</v>
      </c>
      <c r="I83" s="20">
        <v>184.0</v>
      </c>
      <c r="J83" s="20">
        <v>467.0</v>
      </c>
      <c r="K83" s="351"/>
      <c r="M83" s="369"/>
      <c r="N83" s="370" t="s">
        <v>156</v>
      </c>
      <c r="O83" s="370">
        <v>0.0</v>
      </c>
      <c r="P83" s="370">
        <v>0.0</v>
      </c>
    </row>
    <row r="84" ht="15.75" customHeight="1">
      <c r="A84" s="144" t="s">
        <v>20</v>
      </c>
      <c r="B84" s="20">
        <v>11114.0</v>
      </c>
      <c r="C84" s="20">
        <v>115.0</v>
      </c>
      <c r="D84" s="20">
        <v>10614.0</v>
      </c>
      <c r="E84" s="20">
        <v>5.0</v>
      </c>
      <c r="F84" s="20">
        <v>5.0</v>
      </c>
      <c r="G84" s="20">
        <v>268.0</v>
      </c>
      <c r="H84" s="20">
        <v>34.0</v>
      </c>
      <c r="I84" s="20">
        <v>17.0</v>
      </c>
      <c r="J84" s="20">
        <v>56.0</v>
      </c>
      <c r="K84" s="351"/>
      <c r="M84" s="369"/>
      <c r="N84" s="370" t="s">
        <v>157</v>
      </c>
      <c r="O84" s="370">
        <v>0.0</v>
      </c>
      <c r="P84" s="370">
        <v>0.0</v>
      </c>
    </row>
    <row r="85" ht="15.75" customHeight="1">
      <c r="A85" s="144" t="s">
        <v>59</v>
      </c>
      <c r="B85" s="20">
        <v>116855.0</v>
      </c>
      <c r="C85" s="20">
        <v>1062.0</v>
      </c>
      <c r="D85" s="20">
        <v>110807.0</v>
      </c>
      <c r="E85" s="20">
        <v>58.0</v>
      </c>
      <c r="F85" s="20">
        <v>79.0</v>
      </c>
      <c r="G85" s="20">
        <v>3340.0</v>
      </c>
      <c r="H85" s="20">
        <v>395.0</v>
      </c>
      <c r="I85" s="20">
        <v>332.0</v>
      </c>
      <c r="J85" s="20">
        <v>782.0</v>
      </c>
      <c r="K85" s="351"/>
      <c r="M85" s="369"/>
      <c r="N85" s="370" t="s">
        <v>158</v>
      </c>
      <c r="O85" s="370">
        <v>0.0</v>
      </c>
      <c r="P85" s="370">
        <v>0.3</v>
      </c>
    </row>
    <row r="86" ht="15.75" customHeight="1">
      <c r="A86" s="143" t="s">
        <v>94</v>
      </c>
      <c r="B86" s="57"/>
      <c r="C86" s="57"/>
      <c r="D86" s="57"/>
      <c r="E86" s="57"/>
      <c r="F86" s="57"/>
      <c r="G86" s="57"/>
      <c r="H86" s="57"/>
      <c r="I86" s="57"/>
      <c r="J86" s="57"/>
      <c r="K86" s="57"/>
      <c r="M86" s="369"/>
      <c r="N86" s="370" t="s">
        <v>159</v>
      </c>
      <c r="O86" s="370">
        <v>0.0</v>
      </c>
      <c r="P86" s="370">
        <v>1.6</v>
      </c>
    </row>
    <row r="87" ht="15.75" customHeight="1">
      <c r="A87" s="144" t="s">
        <v>17</v>
      </c>
      <c r="B87" s="350">
        <v>27121.0</v>
      </c>
      <c r="C87" s="350">
        <v>342.0</v>
      </c>
      <c r="D87" s="350">
        <v>25049.0</v>
      </c>
      <c r="E87" s="350">
        <v>16.0</v>
      </c>
      <c r="F87" s="350">
        <v>37.0</v>
      </c>
      <c r="G87" s="350">
        <v>1256.0</v>
      </c>
      <c r="H87" s="350">
        <v>109.0</v>
      </c>
      <c r="I87" s="350">
        <v>91.0</v>
      </c>
      <c r="J87" s="350">
        <v>221.0</v>
      </c>
      <c r="K87" s="350"/>
      <c r="M87" s="369"/>
      <c r="N87" s="370" t="s">
        <v>160</v>
      </c>
      <c r="O87" s="370">
        <v>0.0</v>
      </c>
      <c r="P87" s="370">
        <v>4.3</v>
      </c>
    </row>
    <row r="88" ht="15.75" customHeight="1">
      <c r="A88" s="144" t="s">
        <v>18</v>
      </c>
      <c r="B88" s="350">
        <v>25156.0</v>
      </c>
      <c r="C88" s="350">
        <v>264.0</v>
      </c>
      <c r="D88" s="350">
        <v>23602.0</v>
      </c>
      <c r="E88" s="350">
        <v>12.0</v>
      </c>
      <c r="F88" s="350">
        <v>34.0</v>
      </c>
      <c r="G88" s="350">
        <v>868.0</v>
      </c>
      <c r="H88" s="350">
        <v>85.0</v>
      </c>
      <c r="I88" s="350">
        <v>93.0</v>
      </c>
      <c r="J88" s="350">
        <v>198.0</v>
      </c>
      <c r="K88" s="350"/>
      <c r="M88" s="369"/>
      <c r="N88" s="370" t="s">
        <v>161</v>
      </c>
      <c r="O88" s="370">
        <v>0.0</v>
      </c>
      <c r="P88" s="370">
        <v>8.8</v>
      </c>
    </row>
    <row r="89" ht="15.75" customHeight="1">
      <c r="A89" s="144" t="s">
        <v>19</v>
      </c>
      <c r="B89" s="350">
        <v>18993.0</v>
      </c>
      <c r="C89" s="350">
        <v>311.0</v>
      </c>
      <c r="D89" s="350">
        <v>17349.0</v>
      </c>
      <c r="E89" s="350">
        <v>16.0</v>
      </c>
      <c r="F89" s="350">
        <v>21.0</v>
      </c>
      <c r="G89" s="350">
        <v>990.0</v>
      </c>
      <c r="H89" s="350">
        <v>68.0</v>
      </c>
      <c r="I89" s="350">
        <v>36.0</v>
      </c>
      <c r="J89" s="350">
        <v>202.0</v>
      </c>
      <c r="K89" s="350"/>
      <c r="M89" s="369"/>
      <c r="N89" s="370" t="s">
        <v>162</v>
      </c>
      <c r="O89" s="370">
        <v>0.0</v>
      </c>
      <c r="P89" s="370">
        <v>14.4</v>
      </c>
    </row>
    <row r="90" ht="15.75" customHeight="1">
      <c r="A90" s="144" t="s">
        <v>20</v>
      </c>
      <c r="B90" s="350">
        <v>657.0</v>
      </c>
      <c r="C90" s="350">
        <v>11.0</v>
      </c>
      <c r="D90" s="350">
        <v>589.0</v>
      </c>
      <c r="E90" s="350">
        <v>0.0</v>
      </c>
      <c r="F90" s="350">
        <v>0.0</v>
      </c>
      <c r="G90" s="350">
        <v>50.0</v>
      </c>
      <c r="H90" s="350">
        <v>3.0</v>
      </c>
      <c r="I90" s="350">
        <v>0.0</v>
      </c>
      <c r="J90" s="350">
        <v>4.0</v>
      </c>
      <c r="K90" s="350"/>
      <c r="M90" s="369"/>
      <c r="N90" s="370" t="s">
        <v>163</v>
      </c>
      <c r="O90" s="370">
        <v>0.0</v>
      </c>
      <c r="P90" s="370">
        <v>20.0</v>
      </c>
    </row>
    <row r="91" ht="15.75" customHeight="1">
      <c r="A91" s="144" t="s">
        <v>59</v>
      </c>
      <c r="B91" s="350">
        <v>44806.0</v>
      </c>
      <c r="C91" s="350">
        <v>586.0</v>
      </c>
      <c r="D91" s="350">
        <v>41540.0</v>
      </c>
      <c r="E91" s="350">
        <v>28.0</v>
      </c>
      <c r="F91" s="350">
        <v>55.0</v>
      </c>
      <c r="G91" s="350">
        <v>1908.0</v>
      </c>
      <c r="H91" s="350">
        <v>156.0</v>
      </c>
      <c r="I91" s="350">
        <v>129.0</v>
      </c>
      <c r="J91" s="350">
        <v>404.0</v>
      </c>
      <c r="K91" s="350"/>
      <c r="M91" s="369"/>
      <c r="N91" s="370" t="s">
        <v>164</v>
      </c>
      <c r="O91" s="370">
        <v>0.0</v>
      </c>
      <c r="P91" s="370">
        <v>17.1</v>
      </c>
    </row>
    <row r="92" ht="15.75" customHeight="1">
      <c r="A92" s="143" t="s">
        <v>239</v>
      </c>
      <c r="B92" s="57"/>
      <c r="C92" s="57"/>
      <c r="D92" s="57"/>
      <c r="E92" s="57"/>
      <c r="F92" s="57"/>
      <c r="G92" s="57"/>
      <c r="H92" s="57"/>
      <c r="I92" s="57"/>
      <c r="J92" s="57"/>
      <c r="K92" s="57"/>
      <c r="M92" s="369"/>
      <c r="N92" s="370" t="s">
        <v>165</v>
      </c>
      <c r="O92" s="370">
        <v>0.0</v>
      </c>
      <c r="P92" s="370">
        <v>15.1</v>
      </c>
    </row>
    <row r="93" ht="15.75" customHeight="1">
      <c r="A93" s="143" t="s">
        <v>240</v>
      </c>
      <c r="B93" s="57"/>
      <c r="C93" s="57"/>
      <c r="D93" s="57"/>
      <c r="E93" s="57"/>
      <c r="F93" s="57"/>
      <c r="G93" s="57"/>
      <c r="H93" s="57"/>
      <c r="I93" s="57"/>
      <c r="J93" s="57"/>
      <c r="K93" s="57"/>
      <c r="M93" s="369"/>
      <c r="N93" s="370" t="s">
        <v>166</v>
      </c>
      <c r="O93" s="370">
        <v>11.7</v>
      </c>
      <c r="P93" s="370">
        <v>13.2</v>
      </c>
      <c r="Q93" s="352">
        <f>O93+O94+O95</f>
        <v>33.6</v>
      </c>
    </row>
    <row r="94" ht="15.75" customHeight="1">
      <c r="A94" s="144" t="s">
        <v>17</v>
      </c>
      <c r="B94" s="288" t="s">
        <v>60</v>
      </c>
      <c r="C94" s="288" t="s">
        <v>277</v>
      </c>
      <c r="D94" s="288" t="s">
        <v>60</v>
      </c>
      <c r="E94" s="288" t="s">
        <v>60</v>
      </c>
      <c r="F94" s="288" t="s">
        <v>508</v>
      </c>
      <c r="G94" s="288" t="s">
        <v>278</v>
      </c>
      <c r="H94" s="288" t="s">
        <v>509</v>
      </c>
      <c r="I94" s="288" t="s">
        <v>311</v>
      </c>
      <c r="J94" s="288" t="s">
        <v>261</v>
      </c>
      <c r="K94" s="350"/>
      <c r="M94" s="369"/>
      <c r="N94" s="370" t="s">
        <v>167</v>
      </c>
      <c r="O94" s="370">
        <v>11.7</v>
      </c>
      <c r="P94" s="370">
        <v>3.4</v>
      </c>
    </row>
    <row r="95" ht="15.75" customHeight="1">
      <c r="A95" s="144" t="s">
        <v>18</v>
      </c>
      <c r="B95" s="288" t="s">
        <v>280</v>
      </c>
      <c r="C95" s="288" t="s">
        <v>29</v>
      </c>
      <c r="D95" s="288" t="s">
        <v>42</v>
      </c>
      <c r="E95" s="288" t="s">
        <v>280</v>
      </c>
      <c r="F95" s="288" t="s">
        <v>255</v>
      </c>
      <c r="G95" s="288" t="s">
        <v>63</v>
      </c>
      <c r="H95" s="288" t="s">
        <v>510</v>
      </c>
      <c r="I95" s="288" t="s">
        <v>44</v>
      </c>
      <c r="J95" s="288" t="s">
        <v>281</v>
      </c>
      <c r="K95" s="350"/>
      <c r="M95" s="369"/>
      <c r="N95" s="370" t="s">
        <v>168</v>
      </c>
      <c r="O95" s="370">
        <v>10.2</v>
      </c>
      <c r="P95" s="370">
        <v>1.0</v>
      </c>
    </row>
    <row r="96" ht="15.75" customHeight="1">
      <c r="A96" s="144" t="s">
        <v>19</v>
      </c>
      <c r="B96" s="288" t="s">
        <v>45</v>
      </c>
      <c r="C96" s="288" t="s">
        <v>49</v>
      </c>
      <c r="D96" s="288" t="s">
        <v>45</v>
      </c>
      <c r="E96" s="288" t="s">
        <v>62</v>
      </c>
      <c r="F96" s="288" t="s">
        <v>511</v>
      </c>
      <c r="G96" s="288" t="s">
        <v>289</v>
      </c>
      <c r="H96" s="288" t="s">
        <v>267</v>
      </c>
      <c r="I96" s="288" t="s">
        <v>512</v>
      </c>
      <c r="J96" s="288" t="s">
        <v>289</v>
      </c>
      <c r="K96" s="350"/>
      <c r="M96" s="370"/>
      <c r="N96" s="370" t="s">
        <v>169</v>
      </c>
      <c r="O96" s="370">
        <v>23.2</v>
      </c>
      <c r="P96" s="370">
        <v>0.7</v>
      </c>
      <c r="Q96" s="352">
        <f>O96+O97+O98</f>
        <v>50.7</v>
      </c>
    </row>
    <row r="97" ht="15.75" customHeight="1">
      <c r="A97" s="144" t="s">
        <v>20</v>
      </c>
      <c r="B97" s="288" t="s">
        <v>52</v>
      </c>
      <c r="C97" s="288" t="s">
        <v>58</v>
      </c>
      <c r="D97" s="288" t="s">
        <v>298</v>
      </c>
      <c r="E97" s="288" t="s">
        <v>50</v>
      </c>
      <c r="F97" s="288" t="s">
        <v>50</v>
      </c>
      <c r="G97" s="288" t="s">
        <v>269</v>
      </c>
      <c r="H97" s="288" t="s">
        <v>513</v>
      </c>
      <c r="I97" s="288" t="s">
        <v>50</v>
      </c>
      <c r="J97" s="288" t="s">
        <v>299</v>
      </c>
      <c r="K97" s="350"/>
      <c r="M97" s="369"/>
      <c r="N97" s="370" t="s">
        <v>170</v>
      </c>
      <c r="O97" s="370">
        <v>16.5</v>
      </c>
      <c r="P97" s="370">
        <v>0.1</v>
      </c>
    </row>
    <row r="98" ht="15.75" customHeight="1">
      <c r="A98" s="144" t="s">
        <v>59</v>
      </c>
      <c r="B98" s="288" t="s">
        <v>29</v>
      </c>
      <c r="C98" s="288" t="s">
        <v>277</v>
      </c>
      <c r="D98" s="288" t="s">
        <v>29</v>
      </c>
      <c r="E98" s="288" t="s">
        <v>514</v>
      </c>
      <c r="F98" s="288" t="s">
        <v>515</v>
      </c>
      <c r="G98" s="288" t="s">
        <v>278</v>
      </c>
      <c r="H98" s="288" t="s">
        <v>509</v>
      </c>
      <c r="I98" s="288" t="s">
        <v>311</v>
      </c>
      <c r="J98" s="288" t="s">
        <v>305</v>
      </c>
      <c r="K98" s="350"/>
      <c r="M98" s="369"/>
      <c r="N98" s="370" t="s">
        <v>171</v>
      </c>
      <c r="O98" s="370">
        <v>11.0</v>
      </c>
      <c r="P98" s="370">
        <v>0.0</v>
      </c>
    </row>
    <row r="99" ht="15.75" customHeight="1">
      <c r="A99" s="148" t="s">
        <v>108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M99" s="370"/>
      <c r="N99" s="371" t="s">
        <v>172</v>
      </c>
      <c r="O99" s="370">
        <v>7.6</v>
      </c>
      <c r="P99" s="370">
        <v>0.0</v>
      </c>
      <c r="Q99" s="352">
        <f>O99+O100+O101</f>
        <v>14.1</v>
      </c>
    </row>
    <row r="100" ht="15.75" customHeight="1">
      <c r="A100" s="144" t="s">
        <v>17</v>
      </c>
      <c r="B100" s="359" t="s">
        <v>316</v>
      </c>
      <c r="C100" s="359" t="s">
        <v>89</v>
      </c>
      <c r="D100" s="359" t="s">
        <v>316</v>
      </c>
      <c r="E100" s="359" t="s">
        <v>67</v>
      </c>
      <c r="F100" s="359" t="s">
        <v>72</v>
      </c>
      <c r="G100" s="359" t="s">
        <v>68</v>
      </c>
      <c r="H100" s="359" t="s">
        <v>316</v>
      </c>
      <c r="I100" s="359" t="s">
        <v>79</v>
      </c>
      <c r="J100" s="359" t="s">
        <v>83</v>
      </c>
      <c r="K100" s="351"/>
      <c r="M100" s="370"/>
      <c r="N100" s="371" t="s">
        <v>173</v>
      </c>
      <c r="O100" s="370">
        <v>4.3</v>
      </c>
      <c r="P100" s="370">
        <v>0.0</v>
      </c>
    </row>
    <row r="101" ht="15.75" customHeight="1">
      <c r="A101" s="144" t="s">
        <v>18</v>
      </c>
      <c r="B101" s="359" t="s">
        <v>75</v>
      </c>
      <c r="C101" s="359" t="s">
        <v>292</v>
      </c>
      <c r="D101" s="359" t="s">
        <v>75</v>
      </c>
      <c r="E101" s="359" t="s">
        <v>516</v>
      </c>
      <c r="F101" s="359" t="s">
        <v>517</v>
      </c>
      <c r="G101" s="359" t="s">
        <v>75</v>
      </c>
      <c r="H101" s="359" t="s">
        <v>290</v>
      </c>
      <c r="I101" s="359" t="s">
        <v>75</v>
      </c>
      <c r="J101" s="359" t="s">
        <v>75</v>
      </c>
      <c r="K101" s="351"/>
      <c r="M101" s="372"/>
      <c r="N101" s="371" t="s">
        <v>174</v>
      </c>
      <c r="O101" s="370">
        <v>2.2</v>
      </c>
      <c r="P101" s="370">
        <v>0.0</v>
      </c>
    </row>
    <row r="102" ht="15.75" customHeight="1">
      <c r="A102" s="144" t="s">
        <v>19</v>
      </c>
      <c r="B102" s="359" t="s">
        <v>318</v>
      </c>
      <c r="C102" s="359" t="s">
        <v>303</v>
      </c>
      <c r="D102" s="359" t="s">
        <v>318</v>
      </c>
      <c r="E102" s="359" t="s">
        <v>315</v>
      </c>
      <c r="F102" s="359" t="s">
        <v>67</v>
      </c>
      <c r="G102" s="359" t="s">
        <v>69</v>
      </c>
      <c r="H102" s="359" t="s">
        <v>65</v>
      </c>
      <c r="I102" s="359" t="s">
        <v>79</v>
      </c>
      <c r="J102" s="359" t="s">
        <v>319</v>
      </c>
      <c r="K102" s="351"/>
      <c r="M102" s="372"/>
      <c r="N102" s="371" t="s">
        <v>175</v>
      </c>
      <c r="O102" s="370">
        <v>1.1</v>
      </c>
      <c r="P102" s="370">
        <v>0.0</v>
      </c>
      <c r="Q102" s="352">
        <f>O102+O103+O104</f>
        <v>1.6</v>
      </c>
    </row>
    <row r="103" ht="15.75" customHeight="1">
      <c r="A103" s="144" t="s">
        <v>20</v>
      </c>
      <c r="B103" s="359" t="s">
        <v>323</v>
      </c>
      <c r="C103" s="359" t="s">
        <v>324</v>
      </c>
      <c r="D103" s="359" t="s">
        <v>323</v>
      </c>
      <c r="E103" s="359" t="s">
        <v>518</v>
      </c>
      <c r="F103" s="359" t="s">
        <v>284</v>
      </c>
      <c r="G103" s="359" t="s">
        <v>85</v>
      </c>
      <c r="H103" s="359" t="s">
        <v>519</v>
      </c>
      <c r="I103" s="359" t="s">
        <v>520</v>
      </c>
      <c r="J103" s="359" t="s">
        <v>325</v>
      </c>
      <c r="K103" s="351"/>
      <c r="M103" s="370"/>
      <c r="N103" s="371" t="s">
        <v>176</v>
      </c>
      <c r="O103" s="370">
        <v>0.4</v>
      </c>
      <c r="P103" s="370">
        <v>0.0</v>
      </c>
    </row>
    <row r="104" ht="15.75" customHeight="1">
      <c r="A104" s="144" t="s">
        <v>59</v>
      </c>
      <c r="B104" s="359" t="s">
        <v>316</v>
      </c>
      <c r="C104" s="359" t="s">
        <v>282</v>
      </c>
      <c r="D104" s="359" t="s">
        <v>316</v>
      </c>
      <c r="E104" s="359" t="s">
        <v>521</v>
      </c>
      <c r="F104" s="359" t="s">
        <v>286</v>
      </c>
      <c r="G104" s="359" t="s">
        <v>68</v>
      </c>
      <c r="H104" s="359" t="s">
        <v>65</v>
      </c>
      <c r="I104" s="359" t="s">
        <v>65</v>
      </c>
      <c r="J104" s="359" t="s">
        <v>318</v>
      </c>
      <c r="K104" s="351"/>
      <c r="M104" s="370"/>
      <c r="N104" s="371" t="s">
        <v>177</v>
      </c>
      <c r="O104" s="370">
        <v>0.1</v>
      </c>
      <c r="P104" s="370">
        <v>0.0</v>
      </c>
    </row>
    <row r="105" ht="15.75" customHeight="1">
      <c r="A105" s="143" t="s">
        <v>317</v>
      </c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M105" s="370"/>
      <c r="N105" s="371" t="s">
        <v>178</v>
      </c>
      <c r="O105" s="370">
        <v>0.0</v>
      </c>
      <c r="P105" s="370">
        <v>0.0</v>
      </c>
    </row>
    <row r="106" ht="15.75" customHeight="1">
      <c r="A106" s="143" t="s">
        <v>94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M106" s="370"/>
      <c r="N106" s="371" t="s">
        <v>179</v>
      </c>
      <c r="O106" s="370">
        <v>0.0</v>
      </c>
      <c r="P106" s="370">
        <v>0.0</v>
      </c>
    </row>
    <row r="107" ht="15.75" customHeight="1">
      <c r="A107" s="144" t="s">
        <v>17</v>
      </c>
      <c r="B107" s="288" t="s">
        <v>321</v>
      </c>
      <c r="C107" s="288" t="s">
        <v>321</v>
      </c>
      <c r="D107" s="288" t="s">
        <v>321</v>
      </c>
      <c r="E107" s="288" t="s">
        <v>320</v>
      </c>
      <c r="F107" s="288" t="s">
        <v>97</v>
      </c>
      <c r="G107" s="288" t="s">
        <v>107</v>
      </c>
      <c r="H107" s="288" t="s">
        <v>107</v>
      </c>
      <c r="I107" s="288" t="s">
        <v>106</v>
      </c>
      <c r="J107" s="288" t="s">
        <v>321</v>
      </c>
      <c r="K107" s="350"/>
      <c r="M107" s="370"/>
      <c r="N107" s="371" t="s">
        <v>180</v>
      </c>
      <c r="O107" s="370">
        <v>0.0</v>
      </c>
      <c r="P107" s="370">
        <v>0.0</v>
      </c>
    </row>
    <row r="108" ht="15.75" customHeight="1">
      <c r="A108" s="144" t="s">
        <v>18</v>
      </c>
      <c r="B108" s="288" t="s">
        <v>106</v>
      </c>
      <c r="C108" s="288" t="s">
        <v>106</v>
      </c>
      <c r="D108" s="288" t="s">
        <v>106</v>
      </c>
      <c r="E108" s="288" t="s">
        <v>106</v>
      </c>
      <c r="F108" s="288" t="s">
        <v>97</v>
      </c>
      <c r="G108" s="288" t="s">
        <v>321</v>
      </c>
      <c r="H108" s="288" t="s">
        <v>106</v>
      </c>
      <c r="I108" s="288" t="s">
        <v>104</v>
      </c>
      <c r="J108" s="288" t="s">
        <v>321</v>
      </c>
      <c r="K108" s="350"/>
      <c r="M108" s="370"/>
      <c r="N108" s="371" t="s">
        <v>181</v>
      </c>
      <c r="O108" s="370">
        <v>0.0</v>
      </c>
      <c r="P108" s="370">
        <v>0.0</v>
      </c>
    </row>
    <row r="109" ht="15.75" customHeight="1">
      <c r="A109" s="144" t="s">
        <v>19</v>
      </c>
      <c r="B109" s="288" t="s">
        <v>320</v>
      </c>
      <c r="C109" s="288" t="s">
        <v>321</v>
      </c>
      <c r="D109" s="288" t="s">
        <v>320</v>
      </c>
      <c r="E109" s="288" t="s">
        <v>334</v>
      </c>
      <c r="F109" s="288" t="s">
        <v>97</v>
      </c>
      <c r="G109" s="288" t="s">
        <v>107</v>
      </c>
      <c r="H109" s="288" t="s">
        <v>522</v>
      </c>
      <c r="I109" s="288" t="s">
        <v>320</v>
      </c>
      <c r="J109" s="288" t="s">
        <v>107</v>
      </c>
      <c r="K109" s="350"/>
      <c r="M109" s="370"/>
      <c r="N109" s="371" t="s">
        <v>182</v>
      </c>
      <c r="O109" s="370">
        <v>0.0</v>
      </c>
      <c r="P109" s="370">
        <v>0.0</v>
      </c>
    </row>
    <row r="110" ht="15.75" customHeight="1">
      <c r="A110" s="144" t="s">
        <v>20</v>
      </c>
      <c r="B110" s="288" t="s">
        <v>322</v>
      </c>
      <c r="C110" s="288" t="s">
        <v>320</v>
      </c>
      <c r="D110" s="288" t="s">
        <v>322</v>
      </c>
      <c r="E110" s="288" t="s">
        <v>50</v>
      </c>
      <c r="F110" s="288" t="s">
        <v>50</v>
      </c>
      <c r="G110" s="288" t="s">
        <v>356</v>
      </c>
      <c r="H110" s="288" t="s">
        <v>321</v>
      </c>
      <c r="I110" s="288" t="s">
        <v>50</v>
      </c>
      <c r="J110" s="288" t="s">
        <v>334</v>
      </c>
      <c r="K110" s="350"/>
      <c r="M110" s="370"/>
      <c r="N110" s="371" t="s">
        <v>183</v>
      </c>
      <c r="O110" s="370">
        <v>0.0</v>
      </c>
      <c r="P110" s="370">
        <v>0.0</v>
      </c>
    </row>
    <row r="111" ht="15.75" customHeight="1">
      <c r="A111" s="144" t="s">
        <v>59</v>
      </c>
      <c r="B111" s="288" t="s">
        <v>321</v>
      </c>
      <c r="C111" s="288" t="s">
        <v>321</v>
      </c>
      <c r="D111" s="288" t="s">
        <v>321</v>
      </c>
      <c r="E111" s="288" t="s">
        <v>107</v>
      </c>
      <c r="F111" s="288" t="s">
        <v>97</v>
      </c>
      <c r="G111" s="288" t="s">
        <v>107</v>
      </c>
      <c r="H111" s="288" t="s">
        <v>107</v>
      </c>
      <c r="I111" s="288" t="s">
        <v>106</v>
      </c>
      <c r="J111" s="288" t="s">
        <v>321</v>
      </c>
      <c r="K111" s="350"/>
      <c r="M111" s="370"/>
      <c r="N111" s="371"/>
      <c r="O111" s="370">
        <f t="shared" ref="O111:P111" si="6">SUM(O81:O110)</f>
        <v>100</v>
      </c>
      <c r="P111" s="370">
        <f t="shared" si="6"/>
        <v>100</v>
      </c>
    </row>
    <row r="112" ht="15.75" customHeight="1">
      <c r="A112" s="148" t="s">
        <v>108</v>
      </c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M112" s="370"/>
      <c r="N112" s="373" t="s">
        <v>184</v>
      </c>
      <c r="O112" s="370">
        <v>78.46</v>
      </c>
      <c r="P112" s="370">
        <v>59.89</v>
      </c>
    </row>
    <row r="113" ht="15.75" customHeight="1">
      <c r="A113" s="144" t="s">
        <v>17</v>
      </c>
      <c r="B113" s="288" t="s">
        <v>99</v>
      </c>
      <c r="C113" s="288" t="s">
        <v>96</v>
      </c>
      <c r="D113" s="288" t="s">
        <v>99</v>
      </c>
      <c r="E113" s="288" t="s">
        <v>95</v>
      </c>
      <c r="F113" s="288" t="s">
        <v>101</v>
      </c>
      <c r="G113" s="288" t="s">
        <v>96</v>
      </c>
      <c r="H113" s="288" t="s">
        <v>99</v>
      </c>
      <c r="I113" s="288" t="s">
        <v>99</v>
      </c>
      <c r="J113" s="288" t="s">
        <v>99</v>
      </c>
      <c r="K113" s="350"/>
      <c r="M113" s="370"/>
      <c r="N113" s="373" t="s">
        <v>185</v>
      </c>
      <c r="O113" s="370">
        <v>10.91</v>
      </c>
      <c r="P113" s="370">
        <v>9.83</v>
      </c>
    </row>
    <row r="114" ht="15.75" customHeight="1">
      <c r="A114" s="144" t="s">
        <v>18</v>
      </c>
      <c r="B114" s="288" t="s">
        <v>110</v>
      </c>
      <c r="C114" s="288" t="s">
        <v>110</v>
      </c>
      <c r="D114" s="288" t="s">
        <v>110</v>
      </c>
      <c r="E114" s="288" t="s">
        <v>357</v>
      </c>
      <c r="F114" s="288" t="s">
        <v>523</v>
      </c>
      <c r="G114" s="288" t="s">
        <v>110</v>
      </c>
      <c r="H114" s="288" t="s">
        <v>357</v>
      </c>
      <c r="I114" s="288" t="s">
        <v>110</v>
      </c>
      <c r="J114" s="288" t="s">
        <v>110</v>
      </c>
      <c r="K114" s="350"/>
    </row>
    <row r="115" ht="15.75" customHeight="1">
      <c r="A115" s="144" t="s">
        <v>19</v>
      </c>
      <c r="B115" s="288" t="s">
        <v>96</v>
      </c>
      <c r="C115" s="288" t="s">
        <v>96</v>
      </c>
      <c r="D115" s="288" t="s">
        <v>96</v>
      </c>
      <c r="E115" s="288" t="s">
        <v>103</v>
      </c>
      <c r="F115" s="288" t="s">
        <v>96</v>
      </c>
      <c r="G115" s="288" t="s">
        <v>96</v>
      </c>
      <c r="H115" s="288" t="s">
        <v>99</v>
      </c>
      <c r="I115" s="288" t="s">
        <v>99</v>
      </c>
      <c r="J115" s="288" t="s">
        <v>96</v>
      </c>
      <c r="K115" s="350"/>
    </row>
    <row r="116" ht="15.75" customHeight="1">
      <c r="A116" s="144" t="s">
        <v>20</v>
      </c>
      <c r="B116" s="288" t="s">
        <v>100</v>
      </c>
      <c r="C116" s="288" t="s">
        <v>95</v>
      </c>
      <c r="D116" s="288" t="s">
        <v>100</v>
      </c>
      <c r="E116" s="288" t="s">
        <v>95</v>
      </c>
      <c r="F116" s="288" t="s">
        <v>95</v>
      </c>
      <c r="G116" s="288" t="s">
        <v>104</v>
      </c>
      <c r="H116" s="288" t="s">
        <v>104</v>
      </c>
      <c r="I116" s="288" t="s">
        <v>100</v>
      </c>
      <c r="J116" s="288" t="s">
        <v>95</v>
      </c>
      <c r="K116" s="350"/>
    </row>
    <row r="117" ht="15.75" customHeight="1">
      <c r="A117" s="144" t="s">
        <v>59</v>
      </c>
      <c r="B117" s="288" t="s">
        <v>99</v>
      </c>
      <c r="C117" s="288" t="s">
        <v>96</v>
      </c>
      <c r="D117" s="288" t="s">
        <v>99</v>
      </c>
      <c r="E117" s="288" t="s">
        <v>95</v>
      </c>
      <c r="F117" s="288" t="s">
        <v>99</v>
      </c>
      <c r="G117" s="288" t="s">
        <v>96</v>
      </c>
      <c r="H117" s="288" t="s">
        <v>99</v>
      </c>
      <c r="I117" s="288" t="s">
        <v>99</v>
      </c>
      <c r="J117" s="288" t="s">
        <v>99</v>
      </c>
      <c r="K117" s="350"/>
    </row>
    <row r="118" ht="15.75" customHeight="1">
      <c r="A118" s="143" t="s">
        <v>355</v>
      </c>
      <c r="B118" s="57"/>
      <c r="C118" s="57"/>
      <c r="D118" s="57"/>
      <c r="E118" s="57"/>
      <c r="F118" s="57"/>
      <c r="G118" s="57"/>
      <c r="H118" s="57"/>
      <c r="I118" s="57"/>
      <c r="J118" s="57"/>
      <c r="K118" s="57"/>
    </row>
    <row r="119" ht="15.75" customHeight="1">
      <c r="A119" s="143" t="s">
        <v>94</v>
      </c>
      <c r="B119" s="57"/>
      <c r="C119" s="57"/>
      <c r="D119" s="57"/>
      <c r="E119" s="57"/>
      <c r="F119" s="57"/>
      <c r="G119" s="57"/>
      <c r="H119" s="57"/>
      <c r="I119" s="57"/>
      <c r="J119" s="57"/>
      <c r="K119" s="57"/>
    </row>
    <row r="120" ht="15.75" customHeight="1">
      <c r="A120" s="144" t="s">
        <v>17</v>
      </c>
      <c r="B120" s="288" t="s">
        <v>114</v>
      </c>
      <c r="C120" s="288" t="s">
        <v>111</v>
      </c>
      <c r="D120" s="288" t="s">
        <v>114</v>
      </c>
      <c r="E120" s="288" t="s">
        <v>112</v>
      </c>
      <c r="F120" s="288" t="s">
        <v>96</v>
      </c>
      <c r="G120" s="288" t="s">
        <v>109</v>
      </c>
      <c r="H120" s="288" t="s">
        <v>109</v>
      </c>
      <c r="I120" s="288" t="s">
        <v>112</v>
      </c>
      <c r="J120" s="288" t="s">
        <v>111</v>
      </c>
      <c r="K120" s="350"/>
    </row>
    <row r="121" ht="15.75" customHeight="1">
      <c r="A121" s="144" t="s">
        <v>18</v>
      </c>
      <c r="B121" s="288" t="s">
        <v>119</v>
      </c>
      <c r="C121" s="288" t="s">
        <v>109</v>
      </c>
      <c r="D121" s="288" t="s">
        <v>119</v>
      </c>
      <c r="E121" s="288" t="s">
        <v>113</v>
      </c>
      <c r="F121" s="288" t="s">
        <v>360</v>
      </c>
      <c r="G121" s="288" t="s">
        <v>114</v>
      </c>
      <c r="H121" s="288" t="s">
        <v>114</v>
      </c>
      <c r="I121" s="288" t="s">
        <v>112</v>
      </c>
      <c r="J121" s="288" t="s">
        <v>109</v>
      </c>
      <c r="K121" s="350"/>
    </row>
    <row r="122" ht="15.75" customHeight="1">
      <c r="A122" s="144" t="s">
        <v>19</v>
      </c>
      <c r="B122" s="288" t="s">
        <v>114</v>
      </c>
      <c r="C122" s="288" t="s">
        <v>111</v>
      </c>
      <c r="D122" s="288" t="s">
        <v>114</v>
      </c>
      <c r="E122" s="288" t="s">
        <v>119</v>
      </c>
      <c r="F122" s="288" t="s">
        <v>95</v>
      </c>
      <c r="G122" s="288" t="s">
        <v>109</v>
      </c>
      <c r="H122" s="288" t="s">
        <v>111</v>
      </c>
      <c r="I122" s="288" t="s">
        <v>113</v>
      </c>
      <c r="J122" s="288" t="s">
        <v>101</v>
      </c>
      <c r="K122" s="350"/>
    </row>
    <row r="123" ht="15.75" customHeight="1">
      <c r="A123" s="144" t="s">
        <v>20</v>
      </c>
      <c r="B123" s="288" t="s">
        <v>111</v>
      </c>
      <c r="C123" s="288" t="s">
        <v>98</v>
      </c>
      <c r="D123" s="288" t="s">
        <v>111</v>
      </c>
      <c r="E123" s="288" t="s">
        <v>50</v>
      </c>
      <c r="F123" s="288" t="s">
        <v>50</v>
      </c>
      <c r="G123" s="288" t="s">
        <v>101</v>
      </c>
      <c r="H123" s="288" t="s">
        <v>115</v>
      </c>
      <c r="I123" s="288" t="s">
        <v>50</v>
      </c>
      <c r="J123" s="288" t="s">
        <v>99</v>
      </c>
      <c r="K123" s="350"/>
    </row>
    <row r="124" ht="15.75" customHeight="1">
      <c r="A124" s="144" t="s">
        <v>59</v>
      </c>
      <c r="B124" s="288" t="s">
        <v>114</v>
      </c>
      <c r="C124" s="288" t="s">
        <v>111</v>
      </c>
      <c r="D124" s="288" t="s">
        <v>119</v>
      </c>
      <c r="E124" s="288" t="s">
        <v>113</v>
      </c>
      <c r="F124" s="288" t="s">
        <v>96</v>
      </c>
      <c r="G124" s="288" t="s">
        <v>109</v>
      </c>
      <c r="H124" s="288" t="s">
        <v>109</v>
      </c>
      <c r="I124" s="288" t="s">
        <v>127</v>
      </c>
      <c r="J124" s="288" t="s">
        <v>111</v>
      </c>
      <c r="K124" s="350"/>
    </row>
    <row r="125" ht="15.75" customHeight="1">
      <c r="A125" s="148" t="s">
        <v>108</v>
      </c>
      <c r="B125" s="29"/>
      <c r="C125" s="29"/>
      <c r="D125" s="29"/>
      <c r="E125" s="29"/>
      <c r="F125" s="29"/>
      <c r="G125" s="29"/>
      <c r="H125" s="29"/>
      <c r="I125" s="29"/>
      <c r="J125" s="29"/>
      <c r="K125" s="29"/>
    </row>
    <row r="126" ht="15.75" customHeight="1">
      <c r="A126" s="144" t="s">
        <v>17</v>
      </c>
      <c r="B126" s="359" t="s">
        <v>123</v>
      </c>
      <c r="C126" s="359" t="s">
        <v>119</v>
      </c>
      <c r="D126" s="359" t="s">
        <v>123</v>
      </c>
      <c r="E126" s="359" t="s">
        <v>123</v>
      </c>
      <c r="F126" s="359" t="s">
        <v>127</v>
      </c>
      <c r="G126" s="359" t="s">
        <v>112</v>
      </c>
      <c r="H126" s="359" t="s">
        <v>374</v>
      </c>
      <c r="I126" s="359" t="s">
        <v>374</v>
      </c>
      <c r="J126" s="359" t="s">
        <v>112</v>
      </c>
      <c r="K126" s="351"/>
    </row>
    <row r="127" ht="15.75" customHeight="1">
      <c r="A127" s="144" t="s">
        <v>18</v>
      </c>
      <c r="B127" s="359" t="s">
        <v>122</v>
      </c>
      <c r="C127" s="359" t="s">
        <v>374</v>
      </c>
      <c r="D127" s="359" t="s">
        <v>122</v>
      </c>
      <c r="E127" s="359" t="s">
        <v>374</v>
      </c>
      <c r="F127" s="359" t="s">
        <v>130</v>
      </c>
      <c r="G127" s="359" t="s">
        <v>123</v>
      </c>
      <c r="H127" s="359" t="s">
        <v>122</v>
      </c>
      <c r="I127" s="359" t="s">
        <v>121</v>
      </c>
      <c r="J127" s="359" t="s">
        <v>130</v>
      </c>
      <c r="K127" s="351"/>
    </row>
    <row r="128" ht="15.75" customHeight="1">
      <c r="A128" s="144" t="s">
        <v>19</v>
      </c>
      <c r="B128" s="359" t="s">
        <v>123</v>
      </c>
      <c r="C128" s="359" t="s">
        <v>119</v>
      </c>
      <c r="D128" s="359" t="s">
        <v>123</v>
      </c>
      <c r="E128" s="359" t="s">
        <v>130</v>
      </c>
      <c r="F128" s="359" t="s">
        <v>113</v>
      </c>
      <c r="G128" s="359" t="s">
        <v>112</v>
      </c>
      <c r="H128" s="359" t="s">
        <v>130</v>
      </c>
      <c r="I128" s="359" t="s">
        <v>374</v>
      </c>
      <c r="J128" s="359" t="s">
        <v>112</v>
      </c>
      <c r="K128" s="351"/>
    </row>
    <row r="129" ht="15.75" customHeight="1">
      <c r="A129" s="144" t="s">
        <v>20</v>
      </c>
      <c r="B129" s="359" t="s">
        <v>112</v>
      </c>
      <c r="C129" s="359" t="s">
        <v>114</v>
      </c>
      <c r="D129" s="359" t="s">
        <v>112</v>
      </c>
      <c r="E129" s="359" t="s">
        <v>524</v>
      </c>
      <c r="F129" s="359" t="s">
        <v>109</v>
      </c>
      <c r="G129" s="359" t="s">
        <v>112</v>
      </c>
      <c r="H129" s="359" t="s">
        <v>112</v>
      </c>
      <c r="I129" s="359" t="s">
        <v>112</v>
      </c>
      <c r="J129" s="359" t="s">
        <v>113</v>
      </c>
      <c r="K129" s="351"/>
    </row>
    <row r="130" ht="15.75" customHeight="1">
      <c r="A130" s="144" t="s">
        <v>59</v>
      </c>
      <c r="B130" s="359" t="s">
        <v>123</v>
      </c>
      <c r="C130" s="359" t="s">
        <v>119</v>
      </c>
      <c r="D130" s="359" t="s">
        <v>123</v>
      </c>
      <c r="E130" s="359" t="s">
        <v>123</v>
      </c>
      <c r="F130" s="359" t="s">
        <v>127</v>
      </c>
      <c r="G130" s="359" t="s">
        <v>112</v>
      </c>
      <c r="H130" s="359" t="s">
        <v>374</v>
      </c>
      <c r="I130" s="359" t="s">
        <v>374</v>
      </c>
      <c r="J130" s="359" t="s">
        <v>112</v>
      </c>
      <c r="K130" s="351"/>
    </row>
    <row r="131" ht="15.75" customHeight="1">
      <c r="A131" s="143"/>
      <c r="B131" s="57"/>
      <c r="C131" s="57"/>
      <c r="D131" s="57"/>
      <c r="E131" s="57"/>
      <c r="F131" s="57"/>
      <c r="G131" s="57"/>
      <c r="H131" s="57"/>
      <c r="I131" s="57"/>
      <c r="J131" s="57"/>
      <c r="K131" s="57"/>
    </row>
    <row r="132" ht="15.75" customHeight="1">
      <c r="A132" s="143"/>
      <c r="B132" s="57"/>
      <c r="C132" s="57"/>
      <c r="D132" s="57"/>
      <c r="E132" s="57"/>
      <c r="F132" s="57"/>
      <c r="G132" s="57"/>
      <c r="H132" s="57"/>
      <c r="I132" s="57"/>
      <c r="J132" s="57"/>
      <c r="K132" s="57"/>
    </row>
    <row r="133" ht="15.75" customHeight="1">
      <c r="A133" s="144"/>
      <c r="B133" s="374"/>
      <c r="C133" s="374"/>
      <c r="D133" s="374"/>
      <c r="E133" s="374"/>
      <c r="F133" s="374"/>
      <c r="G133" s="374"/>
      <c r="H133" s="374"/>
      <c r="I133" s="374"/>
      <c r="J133" s="374"/>
      <c r="K133" s="374"/>
    </row>
    <row r="134" ht="15.75" customHeight="1">
      <c r="A134" s="144"/>
      <c r="B134" s="350"/>
      <c r="C134" s="350"/>
      <c r="D134" s="350"/>
      <c r="E134" s="350"/>
      <c r="F134" s="350"/>
      <c r="G134" s="350"/>
      <c r="H134" s="350"/>
      <c r="I134" s="350"/>
      <c r="J134" s="350"/>
      <c r="K134" s="350"/>
    </row>
    <row r="135" ht="15.75" customHeight="1">
      <c r="A135" s="144"/>
      <c r="B135" s="350"/>
      <c r="C135" s="350"/>
      <c r="D135" s="350"/>
      <c r="E135" s="350"/>
      <c r="F135" s="350"/>
      <c r="G135" s="350"/>
      <c r="H135" s="350"/>
      <c r="I135" s="350"/>
      <c r="J135" s="350"/>
      <c r="K135" s="350"/>
    </row>
    <row r="136" ht="15.75" customHeight="1">
      <c r="A136" s="144"/>
      <c r="B136" s="350"/>
      <c r="C136" s="350"/>
      <c r="D136" s="350"/>
      <c r="E136" s="350"/>
      <c r="F136" s="350"/>
      <c r="G136" s="350"/>
      <c r="H136" s="350"/>
      <c r="I136" s="350"/>
      <c r="J136" s="350"/>
      <c r="K136" s="350"/>
    </row>
    <row r="137" ht="15.75" customHeight="1">
      <c r="A137" s="144"/>
      <c r="B137" s="350"/>
      <c r="C137" s="350"/>
      <c r="D137" s="350"/>
      <c r="E137" s="350"/>
      <c r="F137" s="350"/>
      <c r="G137" s="350"/>
      <c r="H137" s="350"/>
      <c r="I137" s="350"/>
      <c r="J137" s="350"/>
      <c r="K137" s="350"/>
    </row>
    <row r="138" ht="15.75" customHeight="1">
      <c r="A138" s="148"/>
      <c r="B138" s="29"/>
      <c r="C138" s="29"/>
      <c r="D138" s="29"/>
      <c r="E138" s="29"/>
      <c r="F138" s="29"/>
      <c r="G138" s="29"/>
      <c r="H138" s="29"/>
      <c r="I138" s="29"/>
      <c r="J138" s="29"/>
      <c r="K138" s="29"/>
    </row>
    <row r="139" ht="15.75" customHeight="1">
      <c r="A139" s="144"/>
      <c r="B139" s="350"/>
      <c r="C139" s="350"/>
      <c r="D139" s="350"/>
      <c r="E139" s="350"/>
      <c r="F139" s="350"/>
      <c r="G139" s="350"/>
      <c r="H139" s="350"/>
      <c r="I139" s="350"/>
      <c r="J139" s="350"/>
      <c r="K139" s="350"/>
    </row>
    <row r="140" ht="15.75" customHeight="1">
      <c r="A140" s="144"/>
      <c r="B140" s="350"/>
      <c r="C140" s="350"/>
      <c r="D140" s="350"/>
      <c r="E140" s="350"/>
      <c r="F140" s="350"/>
      <c r="G140" s="350"/>
      <c r="H140" s="350"/>
      <c r="I140" s="350"/>
      <c r="J140" s="350"/>
      <c r="K140" s="350"/>
    </row>
    <row r="141" ht="15.75" customHeight="1">
      <c r="A141" s="144"/>
      <c r="B141" s="350"/>
      <c r="C141" s="350"/>
      <c r="D141" s="350"/>
      <c r="E141" s="350"/>
      <c r="F141" s="350"/>
      <c r="G141" s="350"/>
      <c r="H141" s="350"/>
      <c r="I141" s="350"/>
      <c r="J141" s="350"/>
      <c r="K141" s="350"/>
    </row>
    <row r="142" ht="15.75" customHeight="1">
      <c r="A142" s="144"/>
      <c r="B142" s="350"/>
      <c r="C142" s="350"/>
      <c r="D142" s="350"/>
      <c r="E142" s="350"/>
      <c r="F142" s="350"/>
      <c r="G142" s="350"/>
      <c r="H142" s="350"/>
      <c r="I142" s="350"/>
      <c r="J142" s="350"/>
      <c r="K142" s="350"/>
    </row>
    <row r="143" ht="15.75" customHeight="1">
      <c r="A143" s="144"/>
      <c r="B143" s="350"/>
      <c r="C143" s="350"/>
      <c r="D143" s="350"/>
      <c r="E143" s="350"/>
      <c r="F143" s="350"/>
      <c r="G143" s="350"/>
      <c r="H143" s="350"/>
      <c r="I143" s="350"/>
      <c r="J143" s="350"/>
      <c r="K143" s="350"/>
    </row>
    <row r="144" ht="15.75" customHeight="1"/>
    <row r="145" ht="15.75" customHeight="1"/>
    <row r="146" ht="15.75" customHeight="1"/>
    <row r="147" ht="15.75" customHeight="1"/>
    <row r="148" ht="15.75" customHeight="1">
      <c r="A148" s="187" t="s">
        <v>525</v>
      </c>
      <c r="G148" s="187" t="s">
        <v>526</v>
      </c>
    </row>
    <row r="149" ht="15.75" customHeight="1">
      <c r="A149" s="332" t="s">
        <v>483</v>
      </c>
      <c r="B149" s="332" t="s">
        <v>484</v>
      </c>
      <c r="C149" s="332" t="s">
        <v>485</v>
      </c>
      <c r="D149" s="332" t="s">
        <v>486</v>
      </c>
      <c r="E149" s="332" t="s">
        <v>387</v>
      </c>
      <c r="G149" s="332" t="s">
        <v>483</v>
      </c>
      <c r="H149" s="332" t="s">
        <v>484</v>
      </c>
      <c r="I149" s="332" t="s">
        <v>485</v>
      </c>
      <c r="J149" s="332" t="s">
        <v>486</v>
      </c>
      <c r="K149" s="332" t="s">
        <v>387</v>
      </c>
    </row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Q93:Q95"/>
    <mergeCell ref="Q96:Q98"/>
    <mergeCell ref="Q99:Q101"/>
    <mergeCell ref="Q102:Q104"/>
    <mergeCell ref="M2:P2"/>
    <mergeCell ref="O3:P3"/>
    <mergeCell ref="Q17:Q19"/>
    <mergeCell ref="Q20:Q22"/>
    <mergeCell ref="Q23:Q25"/>
    <mergeCell ref="Q26:Q28"/>
    <mergeCell ref="O79:P79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  <col customWidth="1" min="20" max="20" width="14.38"/>
  </cols>
  <sheetData>
    <row r="1" ht="15.75" customHeight="1">
      <c r="A1" s="187" t="s">
        <v>502</v>
      </c>
    </row>
    <row r="2" ht="15.75" customHeight="1">
      <c r="A2" s="187"/>
      <c r="J2" s="19"/>
      <c r="K2" s="19" t="s">
        <v>527</v>
      </c>
    </row>
    <row r="3" ht="15.75" customHeight="1">
      <c r="A3" s="148" t="s">
        <v>218</v>
      </c>
      <c r="B3" s="279"/>
      <c r="C3" s="279" t="s">
        <v>201</v>
      </c>
      <c r="D3" s="281"/>
      <c r="E3" s="281" t="s">
        <v>220</v>
      </c>
      <c r="F3" s="141"/>
      <c r="G3" s="141" t="s">
        <v>221</v>
      </c>
      <c r="H3" s="280"/>
      <c r="I3" s="280" t="s">
        <v>222</v>
      </c>
      <c r="J3" s="280"/>
      <c r="K3" s="280" t="s">
        <v>223</v>
      </c>
      <c r="L3" s="280" t="s">
        <v>224</v>
      </c>
      <c r="M3" s="280" t="s">
        <v>225</v>
      </c>
      <c r="N3" s="280" t="s">
        <v>226</v>
      </c>
      <c r="O3" s="280" t="s">
        <v>227</v>
      </c>
      <c r="P3" s="280"/>
      <c r="Q3" s="280" t="s">
        <v>228</v>
      </c>
      <c r="R3" s="280"/>
    </row>
    <row r="4" ht="15.75" customHeight="1">
      <c r="A4" s="143" t="s">
        <v>229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375"/>
      <c r="P4" s="375"/>
      <c r="Q4" s="51"/>
      <c r="R4" s="375"/>
    </row>
    <row r="5" ht="15.75" customHeight="1">
      <c r="A5" s="144" t="s">
        <v>17</v>
      </c>
      <c r="B5" s="376">
        <f>D5/D9</f>
        <v>0.6738415166</v>
      </c>
      <c r="D5" s="350">
        <v>90317.0</v>
      </c>
      <c r="E5" s="376">
        <f>F5/F9</f>
        <v>0.6399984284</v>
      </c>
      <c r="F5" s="350">
        <v>81443.0</v>
      </c>
      <c r="G5" s="376">
        <f>H5/H9</f>
        <v>0.6724035608</v>
      </c>
      <c r="H5" s="350">
        <v>1133.0</v>
      </c>
      <c r="I5" s="376">
        <f>J5/J9</f>
        <v>0.6479638009</v>
      </c>
      <c r="J5" s="350">
        <v>2148.0</v>
      </c>
      <c r="K5" s="350">
        <v>41.0</v>
      </c>
      <c r="L5" s="350">
        <v>50.0</v>
      </c>
      <c r="M5" s="350">
        <v>218.0</v>
      </c>
      <c r="N5" s="350">
        <v>266.0</v>
      </c>
      <c r="O5" s="376">
        <f>P5/P9</f>
        <v>0.6374722838</v>
      </c>
      <c r="P5" s="356">
        <f t="shared" ref="P5:P9" si="1">sum(K5:N5)</f>
        <v>575</v>
      </c>
      <c r="Q5" s="376">
        <f>R5/R9</f>
        <v>0.5630733945</v>
      </c>
      <c r="R5" s="350">
        <v>491.0</v>
      </c>
    </row>
    <row r="6" ht="15.75" customHeight="1">
      <c r="A6" s="144" t="s">
        <v>18</v>
      </c>
      <c r="B6" s="376">
        <f>D6/D9</f>
        <v>0.2846463184</v>
      </c>
      <c r="D6" s="350">
        <v>38152.0</v>
      </c>
      <c r="E6" s="376">
        <f>F6/F9</f>
        <v>0.3177792621</v>
      </c>
      <c r="F6" s="20">
        <v>40439.0</v>
      </c>
      <c r="G6" s="376">
        <f>H6/H9</f>
        <v>0.2741839763</v>
      </c>
      <c r="H6" s="20">
        <v>462.0</v>
      </c>
      <c r="I6" s="376">
        <f>J6/J9</f>
        <v>0.3248868778</v>
      </c>
      <c r="J6" s="20">
        <v>1077.0</v>
      </c>
      <c r="K6" s="20">
        <v>18.0</v>
      </c>
      <c r="L6" s="20">
        <v>62.0</v>
      </c>
      <c r="M6" s="20">
        <v>107.0</v>
      </c>
      <c r="N6" s="20">
        <v>135.0</v>
      </c>
      <c r="O6" s="376">
        <f>P6/P9</f>
        <v>0.3569844789</v>
      </c>
      <c r="P6" s="356">
        <f t="shared" si="1"/>
        <v>322</v>
      </c>
      <c r="Q6" s="376">
        <f>R6/R9</f>
        <v>0.3222477064</v>
      </c>
      <c r="R6" s="20">
        <v>281.0</v>
      </c>
    </row>
    <row r="7" ht="15.75" customHeight="1">
      <c r="A7" s="144" t="s">
        <v>19</v>
      </c>
      <c r="B7" s="376">
        <f>D7/D9</f>
        <v>0.6044556191</v>
      </c>
      <c r="D7" s="350">
        <v>81017.0</v>
      </c>
      <c r="E7" s="376">
        <f>F7/F9</f>
        <v>0.5885819811</v>
      </c>
      <c r="F7" s="20">
        <v>74900.0</v>
      </c>
      <c r="G7" s="376">
        <f>H7/H9</f>
        <v>0.6272997033</v>
      </c>
      <c r="H7" s="20">
        <v>1057.0</v>
      </c>
      <c r="I7" s="376">
        <f>J7/J9</f>
        <v>0.6123680241</v>
      </c>
      <c r="J7" s="20">
        <v>2030.0</v>
      </c>
      <c r="K7" s="20">
        <v>41.0</v>
      </c>
      <c r="L7" s="20">
        <v>25.0</v>
      </c>
      <c r="M7" s="20">
        <v>203.0</v>
      </c>
      <c r="N7" s="20">
        <v>238.0</v>
      </c>
      <c r="O7" s="376">
        <f>P7/P9</f>
        <v>0.5620842572</v>
      </c>
      <c r="P7" s="356">
        <f t="shared" si="1"/>
        <v>507</v>
      </c>
      <c r="Q7" s="376">
        <f>R7/R9</f>
        <v>0.622706422</v>
      </c>
      <c r="R7" s="20">
        <v>543.0</v>
      </c>
    </row>
    <row r="8" ht="15.75" customHeight="1">
      <c r="A8" s="144" t="s">
        <v>20</v>
      </c>
      <c r="B8" s="376">
        <f>D8/D9</f>
        <v>0.1108980624</v>
      </c>
      <c r="D8" s="350">
        <v>14864.0</v>
      </c>
      <c r="E8" s="376">
        <f>F8/F9</f>
        <v>0.09363875683</v>
      </c>
      <c r="F8" s="20">
        <v>11916.0</v>
      </c>
      <c r="G8" s="376">
        <f>H8/H9</f>
        <v>0.09851632047</v>
      </c>
      <c r="H8" s="20">
        <v>166.0</v>
      </c>
      <c r="I8" s="376">
        <f>J8/J9</f>
        <v>0.06274509804</v>
      </c>
      <c r="J8" s="20">
        <v>208.0</v>
      </c>
      <c r="K8" s="20">
        <v>8.0</v>
      </c>
      <c r="L8" s="20">
        <v>3.0</v>
      </c>
      <c r="M8" s="20">
        <v>33.0</v>
      </c>
      <c r="N8" s="20">
        <v>29.0</v>
      </c>
      <c r="O8" s="376">
        <f>P8/P9</f>
        <v>0.08093126386</v>
      </c>
      <c r="P8" s="356">
        <f t="shared" si="1"/>
        <v>73</v>
      </c>
      <c r="Q8" s="376">
        <f>R8/R9</f>
        <v>0.05504587156</v>
      </c>
      <c r="R8" s="20">
        <v>48.0</v>
      </c>
    </row>
    <row r="9" ht="15.75" customHeight="1">
      <c r="A9" s="144" t="s">
        <v>59</v>
      </c>
      <c r="D9" s="350">
        <v>134033.0</v>
      </c>
      <c r="E9" s="376">
        <f>F9/D9</f>
        <v>0.9494303642</v>
      </c>
      <c r="F9" s="20">
        <v>127255.0</v>
      </c>
      <c r="G9" s="377">
        <f>H9/D9</f>
        <v>0.01257153089</v>
      </c>
      <c r="H9" s="20">
        <v>1685.0</v>
      </c>
      <c r="I9" s="377">
        <f>J9/D9</f>
        <v>0.02473271508</v>
      </c>
      <c r="J9" s="20">
        <v>3315.0</v>
      </c>
      <c r="K9" s="20">
        <v>67.0</v>
      </c>
      <c r="L9" s="20">
        <v>90.0</v>
      </c>
      <c r="M9" s="20">
        <v>343.0</v>
      </c>
      <c r="N9" s="20">
        <v>402.0</v>
      </c>
      <c r="O9" s="377">
        <f>P9/D9</f>
        <v>0.006729685973</v>
      </c>
      <c r="P9" s="356">
        <f t="shared" si="1"/>
        <v>902</v>
      </c>
      <c r="Q9" s="377">
        <f>R9/D9</f>
        <v>0.006505860497</v>
      </c>
      <c r="R9" s="20">
        <v>872.0</v>
      </c>
    </row>
    <row r="10" ht="15.75" customHeight="1">
      <c r="A10" s="143" t="s">
        <v>94</v>
      </c>
      <c r="D10" s="20"/>
      <c r="F10" s="350"/>
      <c r="G10" s="66"/>
      <c r="H10" s="350"/>
      <c r="J10" s="350"/>
      <c r="K10" s="350"/>
      <c r="L10" s="350"/>
      <c r="M10" s="350"/>
      <c r="N10" s="350"/>
      <c r="O10" s="356"/>
      <c r="P10" s="356"/>
      <c r="R10" s="350"/>
    </row>
    <row r="11" ht="15.75" customHeight="1">
      <c r="A11" s="144" t="s">
        <v>17</v>
      </c>
      <c r="B11" s="376">
        <f>D11/D15</f>
        <v>0.6119097573</v>
      </c>
      <c r="C11" s="376">
        <f t="shared" ref="C11:C14" si="2">D11/D5</f>
        <v>0.5231351794</v>
      </c>
      <c r="D11" s="351">
        <v>47248.0</v>
      </c>
      <c r="E11" s="376">
        <f t="shared" ref="E11:E14" si="3">F11/F5</f>
        <v>0.5414216078</v>
      </c>
      <c r="F11" s="351">
        <v>44095.0</v>
      </c>
      <c r="G11" s="376">
        <f t="shared" ref="G11:G14" si="4">H11/H5</f>
        <v>0.7131509267</v>
      </c>
      <c r="H11" s="351">
        <v>808.0</v>
      </c>
      <c r="I11" s="376">
        <f t="shared" ref="I11:I14" si="5">J11/J5</f>
        <v>0.7830540037</v>
      </c>
      <c r="J11" s="351">
        <v>1682.0</v>
      </c>
      <c r="K11" s="351">
        <v>31.0</v>
      </c>
      <c r="L11" s="351">
        <v>33.0</v>
      </c>
      <c r="M11" s="351">
        <v>122.0</v>
      </c>
      <c r="N11" s="351">
        <v>149.0</v>
      </c>
      <c r="O11" s="376">
        <f t="shared" ref="O11:O14" si="6">P11/P5</f>
        <v>0.5826086957</v>
      </c>
      <c r="P11" s="356">
        <f t="shared" ref="P11:P15" si="7">sum(K11:N11)</f>
        <v>335</v>
      </c>
      <c r="Q11" s="376">
        <f t="shared" ref="Q11:Q14" si="8">R11/R5</f>
        <v>0.6680244399</v>
      </c>
      <c r="R11" s="351">
        <v>328.0</v>
      </c>
    </row>
    <row r="12" ht="15.75" customHeight="1">
      <c r="A12" s="144" t="s">
        <v>18</v>
      </c>
      <c r="B12" s="376">
        <f>D12/D15</f>
        <v>0.4842127075</v>
      </c>
      <c r="C12" s="376">
        <f t="shared" si="2"/>
        <v>0.9799748375</v>
      </c>
      <c r="D12" s="351">
        <v>37388.0</v>
      </c>
      <c r="E12" s="376">
        <f t="shared" si="3"/>
        <v>0.8751452805</v>
      </c>
      <c r="F12" s="351">
        <v>35390.0</v>
      </c>
      <c r="G12" s="376">
        <f t="shared" si="4"/>
        <v>0.9523809524</v>
      </c>
      <c r="H12" s="351">
        <v>440.0</v>
      </c>
      <c r="I12" s="376">
        <f t="shared" si="5"/>
        <v>0.9442896936</v>
      </c>
      <c r="J12" s="351">
        <v>1017.0</v>
      </c>
      <c r="K12" s="351">
        <v>17.0</v>
      </c>
      <c r="L12" s="351">
        <v>47.0</v>
      </c>
      <c r="M12" s="351">
        <v>97.0</v>
      </c>
      <c r="N12" s="351">
        <v>124.0</v>
      </c>
      <c r="O12" s="376">
        <f t="shared" si="6"/>
        <v>0.8850931677</v>
      </c>
      <c r="P12" s="356">
        <f t="shared" si="7"/>
        <v>285</v>
      </c>
      <c r="Q12" s="376">
        <f t="shared" si="8"/>
        <v>0.9110320285</v>
      </c>
      <c r="R12" s="351">
        <v>256.0</v>
      </c>
    </row>
    <row r="13" ht="15.75" customHeight="1">
      <c r="A13" s="144" t="s">
        <v>19</v>
      </c>
      <c r="B13" s="376">
        <f>D13/D15</f>
        <v>0.4933431761</v>
      </c>
      <c r="C13" s="376">
        <f t="shared" si="2"/>
        <v>0.4701852698</v>
      </c>
      <c r="D13" s="351">
        <v>38093.0</v>
      </c>
      <c r="E13" s="376">
        <f t="shared" si="3"/>
        <v>0.4706008011</v>
      </c>
      <c r="F13" s="351">
        <v>35248.0</v>
      </c>
      <c r="G13" s="376">
        <f t="shared" si="4"/>
        <v>0.7142857143</v>
      </c>
      <c r="H13" s="351">
        <v>755.0</v>
      </c>
      <c r="I13" s="376">
        <f t="shared" si="5"/>
        <v>0.739408867</v>
      </c>
      <c r="J13" s="351">
        <v>1501.0</v>
      </c>
      <c r="K13" s="351">
        <v>31.0</v>
      </c>
      <c r="L13" s="351">
        <v>10.0</v>
      </c>
      <c r="M13" s="351">
        <v>107.0</v>
      </c>
      <c r="N13" s="351">
        <v>105.0</v>
      </c>
      <c r="O13" s="376">
        <f t="shared" si="6"/>
        <v>0.4990138067</v>
      </c>
      <c r="P13" s="356">
        <f t="shared" si="7"/>
        <v>253</v>
      </c>
      <c r="Q13" s="376">
        <f t="shared" si="8"/>
        <v>0.6187845304</v>
      </c>
      <c r="R13" s="351">
        <v>336.0</v>
      </c>
    </row>
    <row r="14" ht="15.75" customHeight="1">
      <c r="A14" s="144" t="s">
        <v>20</v>
      </c>
      <c r="B14" s="376">
        <f>D14/D15</f>
        <v>0.02244411635</v>
      </c>
      <c r="C14" s="376">
        <f t="shared" si="2"/>
        <v>0.1165904198</v>
      </c>
      <c r="D14" s="351">
        <v>1733.0</v>
      </c>
      <c r="E14" s="376">
        <f t="shared" si="3"/>
        <v>0.1351124538</v>
      </c>
      <c r="F14" s="351">
        <v>1610.0</v>
      </c>
      <c r="G14" s="376">
        <f t="shared" si="4"/>
        <v>0.1807228916</v>
      </c>
      <c r="H14" s="351">
        <v>30.0</v>
      </c>
      <c r="I14" s="376">
        <f t="shared" si="5"/>
        <v>0.3413461538</v>
      </c>
      <c r="J14" s="351">
        <v>71.0</v>
      </c>
      <c r="K14" s="351">
        <v>3.0</v>
      </c>
      <c r="L14" s="351">
        <v>0.0</v>
      </c>
      <c r="M14" s="351">
        <v>6.0</v>
      </c>
      <c r="N14" s="351">
        <v>5.0</v>
      </c>
      <c r="O14" s="376">
        <f t="shared" si="6"/>
        <v>0.1917808219</v>
      </c>
      <c r="P14" s="356">
        <f t="shared" si="7"/>
        <v>14</v>
      </c>
      <c r="Q14" s="376">
        <f t="shared" si="8"/>
        <v>0.1666666667</v>
      </c>
      <c r="R14" s="351">
        <v>8.0</v>
      </c>
    </row>
    <row r="15" ht="15.75" customHeight="1">
      <c r="A15" s="144" t="s">
        <v>59</v>
      </c>
      <c r="B15" s="376">
        <f>D15/D9</f>
        <v>0.5760820097</v>
      </c>
      <c r="D15" s="351">
        <v>77214.0</v>
      </c>
      <c r="E15" s="376">
        <f>F15/D15</f>
        <v>0.9356852384</v>
      </c>
      <c r="F15" s="351">
        <v>72248.0</v>
      </c>
      <c r="G15" s="66">
        <f>H15/D15</f>
        <v>0.01586499858</v>
      </c>
      <c r="H15" s="351">
        <v>1225.0</v>
      </c>
      <c r="I15" s="66">
        <f>J15/D15</f>
        <v>0.03353018883</v>
      </c>
      <c r="J15" s="351">
        <v>2589.0</v>
      </c>
      <c r="K15" s="351">
        <v>51.0</v>
      </c>
      <c r="L15" s="351">
        <v>57.0</v>
      </c>
      <c r="M15" s="351">
        <v>210.0</v>
      </c>
      <c r="N15" s="351">
        <v>234.0</v>
      </c>
      <c r="O15" s="66">
        <f>P15/D15</f>
        <v>0.007148962623</v>
      </c>
      <c r="P15" s="356">
        <f t="shared" si="7"/>
        <v>552</v>
      </c>
      <c r="Q15" s="66">
        <f>R15/D15</f>
        <v>0.007770611547</v>
      </c>
      <c r="R15" s="351">
        <v>600.0</v>
      </c>
    </row>
    <row r="16" ht="15.75" customHeight="1">
      <c r="A16" s="143" t="s">
        <v>528</v>
      </c>
      <c r="B16" s="356"/>
      <c r="C16" s="378">
        <f>D15/D9</f>
        <v>0.5760820097</v>
      </c>
      <c r="D16" s="350"/>
      <c r="E16" s="378">
        <f>F15/F9</f>
        <v>0.5677419355</v>
      </c>
      <c r="F16" s="350"/>
      <c r="G16" s="378"/>
      <c r="H16" s="350"/>
      <c r="I16" s="378">
        <f>J15/J9</f>
        <v>0.7809954751</v>
      </c>
      <c r="J16" s="350"/>
      <c r="K16" s="350"/>
      <c r="L16" s="350"/>
      <c r="M16" s="350"/>
      <c r="N16" s="350"/>
      <c r="O16" s="378">
        <f>P15/P9</f>
        <v>0.6119733925</v>
      </c>
      <c r="P16" s="356"/>
      <c r="Q16" s="378">
        <f>R15/R9</f>
        <v>0.6880733945</v>
      </c>
      <c r="R16" s="356"/>
    </row>
    <row r="17" ht="15.75" customHeight="1">
      <c r="A17" s="143" t="s">
        <v>239</v>
      </c>
      <c r="B17" s="350"/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6"/>
      <c r="P17" s="356"/>
      <c r="Q17" s="350"/>
      <c r="R17" s="356"/>
    </row>
    <row r="18" ht="15.75" customHeight="1">
      <c r="A18" s="353" t="s">
        <v>240</v>
      </c>
      <c r="B18" s="350"/>
      <c r="C18" s="350"/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6"/>
      <c r="P18" s="356"/>
      <c r="Q18" s="350"/>
      <c r="R18" s="356"/>
    </row>
    <row r="19" ht="15.75" customHeight="1">
      <c r="A19" s="354" t="s">
        <v>17</v>
      </c>
      <c r="B19" s="355"/>
      <c r="C19" s="355" t="s">
        <v>241</v>
      </c>
      <c r="D19" s="355"/>
      <c r="E19" s="355" t="s">
        <v>241</v>
      </c>
      <c r="F19" s="355"/>
      <c r="G19" s="355" t="s">
        <v>32</v>
      </c>
      <c r="H19" s="355"/>
      <c r="I19" s="355" t="s">
        <v>242</v>
      </c>
      <c r="J19" s="355"/>
      <c r="K19" s="355" t="s">
        <v>243</v>
      </c>
      <c r="L19" s="355" t="s">
        <v>244</v>
      </c>
      <c r="M19" s="355" t="s">
        <v>245</v>
      </c>
      <c r="N19" s="355" t="s">
        <v>246</v>
      </c>
      <c r="O19" s="355"/>
      <c r="P19" s="355"/>
      <c r="Q19" s="355" t="s">
        <v>247</v>
      </c>
      <c r="R19" s="355"/>
    </row>
    <row r="20" ht="15.75" customHeight="1">
      <c r="A20" s="354" t="s">
        <v>18</v>
      </c>
      <c r="B20" s="288"/>
      <c r="C20" s="288" t="s">
        <v>29</v>
      </c>
      <c r="D20" s="288"/>
      <c r="E20" s="288" t="s">
        <v>30</v>
      </c>
      <c r="F20" s="288"/>
      <c r="G20" s="288" t="s">
        <v>255</v>
      </c>
      <c r="H20" s="288"/>
      <c r="I20" s="288" t="s">
        <v>256</v>
      </c>
      <c r="J20" s="288"/>
      <c r="K20" s="288" t="s">
        <v>257</v>
      </c>
      <c r="L20" s="288" t="s">
        <v>258</v>
      </c>
      <c r="M20" s="288" t="s">
        <v>259</v>
      </c>
      <c r="N20" s="288" t="s">
        <v>260</v>
      </c>
      <c r="O20" s="355"/>
      <c r="P20" s="355"/>
      <c r="Q20" s="288" t="s">
        <v>261</v>
      </c>
      <c r="R20" s="355"/>
    </row>
    <row r="21" ht="15.75" customHeight="1">
      <c r="A21" s="354" t="s">
        <v>19</v>
      </c>
      <c r="B21" s="288"/>
      <c r="C21" s="288" t="s">
        <v>264</v>
      </c>
      <c r="D21" s="288"/>
      <c r="E21" s="288" t="s">
        <v>47</v>
      </c>
      <c r="F21" s="288"/>
      <c r="G21" s="288" t="s">
        <v>265</v>
      </c>
      <c r="H21" s="288"/>
      <c r="I21" s="288" t="s">
        <v>46</v>
      </c>
      <c r="J21" s="288"/>
      <c r="K21" s="288" t="s">
        <v>243</v>
      </c>
      <c r="L21" s="288" t="s">
        <v>266</v>
      </c>
      <c r="M21" s="288" t="s">
        <v>267</v>
      </c>
      <c r="N21" s="288" t="s">
        <v>268</v>
      </c>
      <c r="O21" s="355"/>
      <c r="P21" s="355"/>
      <c r="Q21" s="288" t="s">
        <v>267</v>
      </c>
      <c r="R21" s="355"/>
    </row>
    <row r="22" ht="15.75" customHeight="1">
      <c r="A22" s="354" t="s">
        <v>20</v>
      </c>
      <c r="B22" s="288"/>
      <c r="C22" s="288" t="s">
        <v>51</v>
      </c>
      <c r="D22" s="288"/>
      <c r="E22" s="288" t="s">
        <v>51</v>
      </c>
      <c r="F22" s="288"/>
      <c r="G22" s="288" t="s">
        <v>269</v>
      </c>
      <c r="H22" s="288"/>
      <c r="I22" s="288" t="s">
        <v>269</v>
      </c>
      <c r="J22" s="288"/>
      <c r="K22" s="288" t="s">
        <v>270</v>
      </c>
      <c r="L22" s="288">
        <v>0.0</v>
      </c>
      <c r="M22" s="288" t="s">
        <v>271</v>
      </c>
      <c r="N22" s="288" t="s">
        <v>272</v>
      </c>
      <c r="O22" s="355"/>
      <c r="P22" s="355"/>
      <c r="Q22" s="288" t="s">
        <v>273</v>
      </c>
      <c r="R22" s="355"/>
    </row>
    <row r="23" ht="15.75" customHeight="1">
      <c r="A23" s="354" t="s">
        <v>59</v>
      </c>
      <c r="B23" s="357"/>
      <c r="C23" s="357" t="s">
        <v>274</v>
      </c>
      <c r="D23" s="355"/>
      <c r="E23" s="355" t="s">
        <v>241</v>
      </c>
      <c r="F23" s="355"/>
      <c r="G23" s="355" t="s">
        <v>275</v>
      </c>
      <c r="H23" s="355"/>
      <c r="I23" s="355" t="s">
        <v>242</v>
      </c>
      <c r="J23" s="355"/>
      <c r="K23" s="355" t="s">
        <v>276</v>
      </c>
      <c r="L23" s="355" t="s">
        <v>244</v>
      </c>
      <c r="M23" s="355" t="s">
        <v>245</v>
      </c>
      <c r="N23" s="355" t="s">
        <v>246</v>
      </c>
      <c r="O23" s="355"/>
      <c r="P23" s="355"/>
      <c r="Q23" s="355" t="s">
        <v>257</v>
      </c>
      <c r="R23" s="355"/>
    </row>
    <row r="24" ht="15.75" customHeight="1">
      <c r="A24" s="148" t="s">
        <v>108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6"/>
      <c r="P24" s="36"/>
      <c r="Q24" s="29"/>
      <c r="R24" s="36"/>
    </row>
    <row r="25" ht="15.75" customHeight="1">
      <c r="A25" s="354" t="s">
        <v>17</v>
      </c>
      <c r="B25" s="350"/>
      <c r="C25" s="350">
        <v>40587.0</v>
      </c>
      <c r="D25" s="350"/>
      <c r="E25" s="350">
        <v>39305.0</v>
      </c>
      <c r="F25" s="350"/>
      <c r="G25" s="350">
        <v>352.0</v>
      </c>
      <c r="H25" s="350"/>
      <c r="I25" s="350">
        <v>505.0</v>
      </c>
      <c r="J25" s="350"/>
      <c r="K25" s="350">
        <v>11.0</v>
      </c>
      <c r="L25" s="350">
        <v>17.0</v>
      </c>
      <c r="M25" s="350">
        <v>100.0</v>
      </c>
      <c r="N25" s="350">
        <v>125.0</v>
      </c>
      <c r="O25" s="356"/>
      <c r="P25" s="356"/>
      <c r="Q25" s="350">
        <v>172.0</v>
      </c>
      <c r="R25" s="356"/>
    </row>
    <row r="26" ht="15.75" customHeight="1">
      <c r="A26" s="354" t="s">
        <v>18</v>
      </c>
      <c r="B26" s="350"/>
      <c r="C26" s="350">
        <v>5958.0</v>
      </c>
      <c r="D26" s="350"/>
      <c r="E26" s="350">
        <v>5797.0</v>
      </c>
      <c r="F26" s="350"/>
      <c r="G26" s="350">
        <v>24.0</v>
      </c>
      <c r="H26" s="350"/>
      <c r="I26" s="350">
        <v>68.0</v>
      </c>
      <c r="J26" s="350"/>
      <c r="K26" s="350">
        <v>1.0</v>
      </c>
      <c r="L26" s="350">
        <v>15.0</v>
      </c>
      <c r="M26" s="350">
        <v>11.0</v>
      </c>
      <c r="N26" s="350">
        <v>15.0</v>
      </c>
      <c r="O26" s="356"/>
      <c r="P26" s="356"/>
      <c r="Q26" s="350">
        <v>27.0</v>
      </c>
      <c r="R26" s="356"/>
    </row>
    <row r="27" ht="15.75" customHeight="1">
      <c r="A27" s="354" t="s">
        <v>19</v>
      </c>
      <c r="B27" s="350"/>
      <c r="C27" s="350">
        <v>43211.0</v>
      </c>
      <c r="D27" s="350"/>
      <c r="E27" s="350">
        <v>41810.0</v>
      </c>
      <c r="F27" s="350"/>
      <c r="G27" s="350">
        <v>339.0</v>
      </c>
      <c r="H27" s="350"/>
      <c r="I27" s="350">
        <v>579.0</v>
      </c>
      <c r="J27" s="350"/>
      <c r="K27" s="350">
        <v>10.0</v>
      </c>
      <c r="L27" s="350">
        <v>15.0</v>
      </c>
      <c r="M27" s="350">
        <v>100.0</v>
      </c>
      <c r="N27" s="350">
        <v>139.0</v>
      </c>
      <c r="O27" s="356"/>
      <c r="P27" s="356"/>
      <c r="Q27" s="350">
        <v>219.0</v>
      </c>
      <c r="R27" s="356"/>
    </row>
    <row r="28" ht="15.75" customHeight="1">
      <c r="A28" s="354" t="s">
        <v>20</v>
      </c>
      <c r="B28" s="350"/>
      <c r="C28" s="350">
        <v>10849.0</v>
      </c>
      <c r="D28" s="350"/>
      <c r="E28" s="350">
        <v>10466.0</v>
      </c>
      <c r="F28" s="350"/>
      <c r="G28" s="350">
        <v>136.0</v>
      </c>
      <c r="H28" s="350"/>
      <c r="I28" s="350">
        <v>143.0</v>
      </c>
      <c r="J28" s="350"/>
      <c r="K28" s="350">
        <v>6.0</v>
      </c>
      <c r="L28" s="350">
        <v>3.0</v>
      </c>
      <c r="M28" s="350">
        <v>28.0</v>
      </c>
      <c r="N28" s="350">
        <v>26.0</v>
      </c>
      <c r="O28" s="356"/>
      <c r="P28" s="356"/>
      <c r="Q28" s="350">
        <v>41.0</v>
      </c>
      <c r="R28" s="356"/>
    </row>
    <row r="29" ht="15.75" customHeight="1">
      <c r="A29" s="354" t="s">
        <v>59</v>
      </c>
      <c r="B29" s="350"/>
      <c r="C29" s="350">
        <v>60018.0</v>
      </c>
      <c r="D29" s="350"/>
      <c r="E29" s="350">
        <v>58073.0</v>
      </c>
      <c r="F29" s="350"/>
      <c r="G29" s="350">
        <v>499.0</v>
      </c>
      <c r="H29" s="350"/>
      <c r="I29" s="350">
        <v>790.0</v>
      </c>
      <c r="J29" s="350"/>
      <c r="K29" s="350">
        <v>17.0</v>
      </c>
      <c r="L29" s="350">
        <v>33.0</v>
      </c>
      <c r="M29" s="350">
        <v>139.0</v>
      </c>
      <c r="N29" s="350">
        <v>180.0</v>
      </c>
      <c r="O29" s="356"/>
      <c r="P29" s="356"/>
      <c r="Q29" s="350">
        <v>287.0</v>
      </c>
      <c r="R29" s="356"/>
    </row>
    <row r="30" ht="15.75" customHeight="1">
      <c r="A30" s="143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99"/>
      <c r="P30" s="99"/>
      <c r="Q30" s="57"/>
      <c r="R30" s="99"/>
    </row>
    <row r="31" ht="15.75" customHeight="1">
      <c r="A31" s="143" t="s">
        <v>279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99"/>
      <c r="P31" s="99"/>
      <c r="Q31" s="57"/>
      <c r="R31" s="99"/>
    </row>
    <row r="32" ht="15.75" customHeight="1">
      <c r="A32" s="358" t="s">
        <v>17</v>
      </c>
      <c r="B32" s="359"/>
      <c r="C32" s="359" t="s">
        <v>282</v>
      </c>
      <c r="D32" s="359"/>
      <c r="E32" s="359" t="s">
        <v>282</v>
      </c>
      <c r="F32" s="359"/>
      <c r="G32" s="359" t="s">
        <v>283</v>
      </c>
      <c r="H32" s="359"/>
      <c r="I32" s="359" t="s">
        <v>284</v>
      </c>
      <c r="J32" s="359"/>
      <c r="K32" s="359" t="s">
        <v>285</v>
      </c>
      <c r="L32" s="359" t="s">
        <v>286</v>
      </c>
      <c r="M32" s="359" t="s">
        <v>282</v>
      </c>
      <c r="N32" s="359" t="s">
        <v>287</v>
      </c>
      <c r="O32" s="379"/>
      <c r="P32" s="379"/>
      <c r="Q32" s="359" t="s">
        <v>288</v>
      </c>
      <c r="R32" s="379"/>
    </row>
    <row r="33" ht="15.75" customHeight="1">
      <c r="A33" s="358" t="s">
        <v>18</v>
      </c>
      <c r="B33" s="359"/>
      <c r="C33" s="359" t="s">
        <v>290</v>
      </c>
      <c r="D33" s="359"/>
      <c r="E33" s="359" t="s">
        <v>290</v>
      </c>
      <c r="F33" s="359"/>
      <c r="G33" s="359" t="s">
        <v>291</v>
      </c>
      <c r="H33" s="359"/>
      <c r="I33" s="359" t="s">
        <v>292</v>
      </c>
      <c r="J33" s="359"/>
      <c r="K33" s="359" t="s">
        <v>293</v>
      </c>
      <c r="L33" s="359" t="s">
        <v>294</v>
      </c>
      <c r="M33" s="359" t="s">
        <v>295</v>
      </c>
      <c r="N33" s="359" t="s">
        <v>296</v>
      </c>
      <c r="O33" s="379"/>
      <c r="P33" s="379"/>
      <c r="Q33" s="359" t="s">
        <v>297</v>
      </c>
      <c r="R33" s="379"/>
    </row>
    <row r="34" ht="15.75" customHeight="1">
      <c r="A34" s="358" t="s">
        <v>19</v>
      </c>
      <c r="B34" s="359"/>
      <c r="C34" s="359" t="s">
        <v>300</v>
      </c>
      <c r="D34" s="359"/>
      <c r="E34" s="359" t="s">
        <v>300</v>
      </c>
      <c r="F34" s="359"/>
      <c r="G34" s="359" t="s">
        <v>301</v>
      </c>
      <c r="H34" s="359"/>
      <c r="I34" s="359" t="s">
        <v>301</v>
      </c>
      <c r="J34" s="359"/>
      <c r="K34" s="359" t="s">
        <v>302</v>
      </c>
      <c r="L34" s="359" t="s">
        <v>69</v>
      </c>
      <c r="M34" s="359" t="s">
        <v>303</v>
      </c>
      <c r="N34" s="359" t="s">
        <v>304</v>
      </c>
      <c r="O34" s="379"/>
      <c r="P34" s="379"/>
      <c r="Q34" s="359" t="s">
        <v>303</v>
      </c>
      <c r="R34" s="379"/>
    </row>
    <row r="35" ht="15.75" customHeight="1">
      <c r="A35" s="358" t="s">
        <v>20</v>
      </c>
      <c r="B35" s="359"/>
      <c r="C35" s="359" t="s">
        <v>88</v>
      </c>
      <c r="D35" s="359"/>
      <c r="E35" s="359" t="s">
        <v>88</v>
      </c>
      <c r="F35" s="359"/>
      <c r="G35" s="359" t="s">
        <v>306</v>
      </c>
      <c r="H35" s="359"/>
      <c r="I35" s="359" t="s">
        <v>307</v>
      </c>
      <c r="J35" s="359"/>
      <c r="K35" s="359" t="s">
        <v>308</v>
      </c>
      <c r="L35" s="359" t="s">
        <v>309</v>
      </c>
      <c r="M35" s="359" t="s">
        <v>310</v>
      </c>
      <c r="N35" s="359" t="s">
        <v>311</v>
      </c>
      <c r="O35" s="379"/>
      <c r="P35" s="379"/>
      <c r="Q35" s="359" t="s">
        <v>312</v>
      </c>
      <c r="R35" s="379"/>
    </row>
    <row r="36" ht="15.75" customHeight="1">
      <c r="A36" s="358" t="s">
        <v>59</v>
      </c>
      <c r="B36" s="359"/>
      <c r="C36" s="359" t="s">
        <v>282</v>
      </c>
      <c r="D36" s="359"/>
      <c r="E36" s="359" t="s">
        <v>282</v>
      </c>
      <c r="F36" s="359"/>
      <c r="G36" s="359" t="s">
        <v>283</v>
      </c>
      <c r="H36" s="359"/>
      <c r="I36" s="359" t="s">
        <v>284</v>
      </c>
      <c r="J36" s="359"/>
      <c r="K36" s="359" t="s">
        <v>313</v>
      </c>
      <c r="L36" s="359" t="s">
        <v>65</v>
      </c>
      <c r="M36" s="359" t="s">
        <v>314</v>
      </c>
      <c r="N36" s="359" t="s">
        <v>315</v>
      </c>
      <c r="O36" s="379"/>
      <c r="P36" s="379"/>
      <c r="Q36" s="359" t="s">
        <v>282</v>
      </c>
      <c r="R36" s="379"/>
    </row>
    <row r="37" ht="15.75" customHeight="1">
      <c r="A37" s="143" t="s">
        <v>317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36"/>
      <c r="P37" s="36"/>
      <c r="Q37" s="29"/>
      <c r="R37" s="36"/>
    </row>
    <row r="38" ht="15.75" customHeight="1">
      <c r="A38" s="143" t="s">
        <v>94</v>
      </c>
      <c r="B38" s="350"/>
      <c r="C38" s="350"/>
      <c r="D38" s="350"/>
      <c r="E38" s="350"/>
      <c r="F38" s="350"/>
      <c r="G38" s="350"/>
      <c r="H38" s="350"/>
      <c r="I38" s="350"/>
      <c r="J38" s="350"/>
      <c r="K38" s="350"/>
      <c r="L38" s="350"/>
      <c r="M38" s="350"/>
      <c r="N38" s="350"/>
      <c r="O38" s="356"/>
      <c r="P38" s="356"/>
      <c r="Q38" s="350"/>
      <c r="R38" s="356"/>
    </row>
    <row r="39" ht="15.75" customHeight="1">
      <c r="A39" s="144" t="s">
        <v>17</v>
      </c>
      <c r="B39" s="288"/>
      <c r="C39" s="288" t="s">
        <v>320</v>
      </c>
      <c r="D39" s="288"/>
      <c r="E39" s="288" t="s">
        <v>320</v>
      </c>
      <c r="F39" s="288"/>
      <c r="G39" s="288" t="s">
        <v>321</v>
      </c>
      <c r="H39" s="288"/>
      <c r="I39" s="288" t="s">
        <v>320</v>
      </c>
      <c r="J39" s="288"/>
      <c r="K39" s="288" t="s">
        <v>322</v>
      </c>
      <c r="L39" s="288" t="s">
        <v>103</v>
      </c>
      <c r="M39" s="288" t="s">
        <v>320</v>
      </c>
      <c r="N39" s="288" t="s">
        <v>107</v>
      </c>
      <c r="O39" s="355"/>
      <c r="P39" s="355"/>
      <c r="Q39" s="288" t="s">
        <v>320</v>
      </c>
      <c r="R39" s="355"/>
    </row>
    <row r="40" ht="15.75" customHeight="1">
      <c r="A40" s="144" t="s">
        <v>18</v>
      </c>
      <c r="B40" s="288"/>
      <c r="C40" s="288" t="s">
        <v>321</v>
      </c>
      <c r="D40" s="288"/>
      <c r="E40" s="288" t="s">
        <v>321</v>
      </c>
      <c r="F40" s="288"/>
      <c r="G40" s="288" t="s">
        <v>326</v>
      </c>
      <c r="H40" s="288"/>
      <c r="I40" s="288" t="s">
        <v>107</v>
      </c>
      <c r="J40" s="288"/>
      <c r="K40" s="288" t="s">
        <v>107</v>
      </c>
      <c r="L40" s="288" t="s">
        <v>103</v>
      </c>
      <c r="M40" s="288" t="s">
        <v>105</v>
      </c>
      <c r="N40" s="288" t="s">
        <v>105</v>
      </c>
      <c r="O40" s="355"/>
      <c r="P40" s="355"/>
      <c r="Q40" s="288" t="s">
        <v>321</v>
      </c>
      <c r="R40" s="355"/>
    </row>
    <row r="41" ht="15.75" customHeight="1">
      <c r="A41" s="144" t="s">
        <v>19</v>
      </c>
      <c r="B41" s="288"/>
      <c r="C41" s="288" t="s">
        <v>327</v>
      </c>
      <c r="D41" s="288"/>
      <c r="E41" s="288" t="s">
        <v>320</v>
      </c>
      <c r="F41" s="288"/>
      <c r="G41" s="288" t="s">
        <v>321</v>
      </c>
      <c r="H41" s="288"/>
      <c r="I41" s="288" t="s">
        <v>320</v>
      </c>
      <c r="J41" s="288"/>
      <c r="K41" s="288" t="s">
        <v>328</v>
      </c>
      <c r="L41" s="288" t="s">
        <v>329</v>
      </c>
      <c r="M41" s="288" t="s">
        <v>327</v>
      </c>
      <c r="N41" s="288" t="s">
        <v>330</v>
      </c>
      <c r="O41" s="355"/>
      <c r="P41" s="355"/>
      <c r="Q41" s="288" t="s">
        <v>331</v>
      </c>
      <c r="R41" s="355"/>
    </row>
    <row r="42" ht="15.75" customHeight="1">
      <c r="A42" s="144" t="s">
        <v>20</v>
      </c>
      <c r="B42" s="288"/>
      <c r="C42" s="288" t="s">
        <v>333</v>
      </c>
      <c r="D42" s="288"/>
      <c r="E42" s="288" t="s">
        <v>333</v>
      </c>
      <c r="F42" s="288"/>
      <c r="G42" s="288" t="s">
        <v>334</v>
      </c>
      <c r="H42" s="288"/>
      <c r="I42" s="288" t="s">
        <v>333</v>
      </c>
      <c r="J42" s="288"/>
      <c r="K42" s="288" t="s">
        <v>335</v>
      </c>
      <c r="L42" s="288">
        <v>0.0</v>
      </c>
      <c r="M42" s="288" t="s">
        <v>330</v>
      </c>
      <c r="N42" s="288" t="s">
        <v>336</v>
      </c>
      <c r="O42" s="355"/>
      <c r="P42" s="355"/>
      <c r="Q42" s="288" t="s">
        <v>337</v>
      </c>
      <c r="R42" s="355"/>
    </row>
    <row r="43" ht="15.75" customHeight="1">
      <c r="A43" s="144" t="s">
        <v>59</v>
      </c>
      <c r="B43" s="288"/>
      <c r="C43" s="288" t="s">
        <v>321</v>
      </c>
      <c r="D43" s="288"/>
      <c r="E43" s="288" t="s">
        <v>105</v>
      </c>
      <c r="F43" s="288"/>
      <c r="G43" s="288" t="s">
        <v>321</v>
      </c>
      <c r="H43" s="288"/>
      <c r="I43" s="288" t="s">
        <v>320</v>
      </c>
      <c r="J43" s="288"/>
      <c r="K43" s="288" t="s">
        <v>322</v>
      </c>
      <c r="L43" s="288" t="s">
        <v>97</v>
      </c>
      <c r="M43" s="288" t="s">
        <v>107</v>
      </c>
      <c r="N43" s="288" t="s">
        <v>320</v>
      </c>
      <c r="O43" s="355"/>
      <c r="P43" s="355"/>
      <c r="Q43" s="288" t="s">
        <v>320</v>
      </c>
      <c r="R43" s="355"/>
    </row>
    <row r="44" ht="15.75" customHeight="1">
      <c r="A44" s="148" t="s">
        <v>108</v>
      </c>
      <c r="B44" s="350"/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6"/>
      <c r="P44" s="356"/>
      <c r="Q44" s="350"/>
      <c r="R44" s="356"/>
    </row>
    <row r="45" ht="15.75" customHeight="1">
      <c r="A45" s="144" t="s">
        <v>17</v>
      </c>
      <c r="B45" s="359"/>
      <c r="C45" s="359" t="s">
        <v>340</v>
      </c>
      <c r="D45" s="359"/>
      <c r="E45" s="359" t="s">
        <v>340</v>
      </c>
      <c r="F45" s="359"/>
      <c r="G45" s="359" t="s">
        <v>340</v>
      </c>
      <c r="H45" s="359"/>
      <c r="I45" s="359" t="s">
        <v>341</v>
      </c>
      <c r="J45" s="359"/>
      <c r="K45" s="359" t="s">
        <v>342</v>
      </c>
      <c r="L45" s="359" t="s">
        <v>343</v>
      </c>
      <c r="M45" s="359" t="s">
        <v>344</v>
      </c>
      <c r="N45" s="359" t="s">
        <v>341</v>
      </c>
      <c r="O45" s="379"/>
      <c r="P45" s="379"/>
      <c r="Q45" s="359" t="s">
        <v>341</v>
      </c>
      <c r="R45" s="379"/>
    </row>
    <row r="46" ht="15.75" customHeight="1">
      <c r="A46" s="144" t="s">
        <v>18</v>
      </c>
      <c r="B46" s="359"/>
      <c r="C46" s="359" t="s">
        <v>345</v>
      </c>
      <c r="D46" s="359"/>
      <c r="E46" s="359" t="s">
        <v>346</v>
      </c>
      <c r="F46" s="359"/>
      <c r="G46" s="359" t="s">
        <v>347</v>
      </c>
      <c r="H46" s="359"/>
      <c r="I46" s="359" t="s">
        <v>346</v>
      </c>
      <c r="J46" s="359"/>
      <c r="K46" s="359" t="s">
        <v>348</v>
      </c>
      <c r="L46" s="359" t="s">
        <v>349</v>
      </c>
      <c r="M46" s="359" t="s">
        <v>350</v>
      </c>
      <c r="N46" s="359" t="s">
        <v>350</v>
      </c>
      <c r="O46" s="379"/>
      <c r="P46" s="379"/>
      <c r="Q46" s="359" t="s">
        <v>347</v>
      </c>
      <c r="R46" s="379"/>
    </row>
    <row r="47" ht="15.75" customHeight="1">
      <c r="A47" s="144" t="s">
        <v>19</v>
      </c>
      <c r="B47" s="359"/>
      <c r="C47" s="359" t="s">
        <v>340</v>
      </c>
      <c r="D47" s="359"/>
      <c r="E47" s="359" t="s">
        <v>340</v>
      </c>
      <c r="F47" s="359"/>
      <c r="G47" s="359" t="s">
        <v>344</v>
      </c>
      <c r="H47" s="359"/>
      <c r="I47" s="359" t="s">
        <v>341</v>
      </c>
      <c r="J47" s="359"/>
      <c r="K47" s="359" t="s">
        <v>340</v>
      </c>
      <c r="L47" s="359" t="s">
        <v>341</v>
      </c>
      <c r="M47" s="359" t="s">
        <v>344</v>
      </c>
      <c r="N47" s="359" t="s">
        <v>341</v>
      </c>
      <c r="O47" s="379"/>
      <c r="P47" s="379"/>
      <c r="Q47" s="359" t="s">
        <v>341</v>
      </c>
      <c r="R47" s="379"/>
    </row>
    <row r="48" ht="15.75" customHeight="1">
      <c r="A48" s="144" t="s">
        <v>20</v>
      </c>
      <c r="B48" s="359"/>
      <c r="C48" s="359" t="s">
        <v>342</v>
      </c>
      <c r="D48" s="359"/>
      <c r="E48" s="359" t="s">
        <v>342</v>
      </c>
      <c r="F48" s="359"/>
      <c r="G48" s="359" t="s">
        <v>104</v>
      </c>
      <c r="H48" s="359"/>
      <c r="I48" s="359" t="s">
        <v>351</v>
      </c>
      <c r="J48" s="359"/>
      <c r="K48" s="359" t="s">
        <v>352</v>
      </c>
      <c r="L48" s="359" t="s">
        <v>353</v>
      </c>
      <c r="M48" s="359" t="s">
        <v>344</v>
      </c>
      <c r="N48" s="359" t="s">
        <v>342</v>
      </c>
      <c r="O48" s="379"/>
      <c r="P48" s="379"/>
      <c r="Q48" s="359" t="s">
        <v>351</v>
      </c>
      <c r="R48" s="379"/>
    </row>
    <row r="49" ht="15.75" customHeight="1">
      <c r="A49" s="144" t="s">
        <v>59</v>
      </c>
      <c r="B49" s="359"/>
      <c r="C49" s="359" t="s">
        <v>340</v>
      </c>
      <c r="D49" s="359"/>
      <c r="E49" s="359" t="s">
        <v>340</v>
      </c>
      <c r="F49" s="359"/>
      <c r="G49" s="359" t="s">
        <v>340</v>
      </c>
      <c r="H49" s="359"/>
      <c r="I49" s="359" t="s">
        <v>340</v>
      </c>
      <c r="J49" s="359"/>
      <c r="K49" s="359" t="s">
        <v>354</v>
      </c>
      <c r="L49" s="359" t="s">
        <v>343</v>
      </c>
      <c r="M49" s="359" t="s">
        <v>344</v>
      </c>
      <c r="N49" s="359" t="s">
        <v>340</v>
      </c>
      <c r="O49" s="379"/>
      <c r="P49" s="379"/>
      <c r="Q49" s="359" t="s">
        <v>340</v>
      </c>
      <c r="R49" s="379"/>
    </row>
    <row r="50" ht="15.75" customHeight="1">
      <c r="A50" s="143" t="s">
        <v>355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99"/>
      <c r="P50" s="99"/>
      <c r="Q50" s="57"/>
      <c r="R50" s="99"/>
    </row>
    <row r="51" ht="15.75" customHeight="1">
      <c r="A51" s="143" t="s">
        <v>94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99"/>
      <c r="P51" s="99"/>
      <c r="Q51" s="57"/>
      <c r="R51" s="99"/>
    </row>
    <row r="52" ht="15.75" customHeight="1">
      <c r="A52" s="144" t="s">
        <v>17</v>
      </c>
      <c r="B52" s="288"/>
      <c r="C52" s="288" t="s">
        <v>109</v>
      </c>
      <c r="D52" s="288"/>
      <c r="E52" s="288" t="s">
        <v>109</v>
      </c>
      <c r="F52" s="288"/>
      <c r="G52" s="288" t="s">
        <v>101</v>
      </c>
      <c r="H52" s="288"/>
      <c r="I52" s="288" t="s">
        <v>111</v>
      </c>
      <c r="J52" s="288"/>
      <c r="K52" s="288" t="s">
        <v>357</v>
      </c>
      <c r="L52" s="288" t="s">
        <v>99</v>
      </c>
      <c r="M52" s="288" t="s">
        <v>99</v>
      </c>
      <c r="N52" s="288" t="s">
        <v>113</v>
      </c>
      <c r="O52" s="355"/>
      <c r="P52" s="355"/>
      <c r="Q52" s="288" t="s">
        <v>101</v>
      </c>
      <c r="R52" s="355"/>
    </row>
    <row r="53" ht="15.75" customHeight="1">
      <c r="A53" s="144" t="s">
        <v>18</v>
      </c>
      <c r="B53" s="288"/>
      <c r="C53" s="288" t="s">
        <v>114</v>
      </c>
      <c r="D53" s="288"/>
      <c r="E53" s="288" t="s">
        <v>114</v>
      </c>
      <c r="F53" s="288"/>
      <c r="G53" s="288" t="s">
        <v>111</v>
      </c>
      <c r="H53" s="288"/>
      <c r="I53" s="288" t="s">
        <v>111</v>
      </c>
      <c r="J53" s="288"/>
      <c r="K53" s="288" t="s">
        <v>101</v>
      </c>
      <c r="L53" s="288" t="s">
        <v>357</v>
      </c>
      <c r="M53" s="288" t="s">
        <v>101</v>
      </c>
      <c r="N53" s="288" t="s">
        <v>113</v>
      </c>
      <c r="O53" s="355"/>
      <c r="P53" s="355"/>
      <c r="Q53" s="288" t="s">
        <v>111</v>
      </c>
      <c r="R53" s="355"/>
    </row>
    <row r="54" ht="15.75" customHeight="1">
      <c r="A54" s="144" t="s">
        <v>19</v>
      </c>
      <c r="B54" s="288"/>
      <c r="C54" s="288" t="s">
        <v>109</v>
      </c>
      <c r="D54" s="288"/>
      <c r="E54" s="288" t="s">
        <v>109</v>
      </c>
      <c r="F54" s="288"/>
      <c r="G54" s="288" t="s">
        <v>99</v>
      </c>
      <c r="H54" s="288"/>
      <c r="I54" s="288" t="s">
        <v>111</v>
      </c>
      <c r="J54" s="288"/>
      <c r="K54" s="288" t="s">
        <v>101</v>
      </c>
      <c r="L54" s="288" t="s">
        <v>98</v>
      </c>
      <c r="M54" s="288" t="s">
        <v>99</v>
      </c>
      <c r="N54" s="288" t="s">
        <v>358</v>
      </c>
      <c r="O54" s="355"/>
      <c r="P54" s="355"/>
      <c r="Q54" s="288" t="s">
        <v>101</v>
      </c>
      <c r="R54" s="355"/>
    </row>
    <row r="55" ht="15.75" customHeight="1">
      <c r="A55" s="144" t="s">
        <v>20</v>
      </c>
      <c r="B55" s="288"/>
      <c r="C55" s="288" t="s">
        <v>120</v>
      </c>
      <c r="D55" s="288"/>
      <c r="E55" s="288" t="s">
        <v>357</v>
      </c>
      <c r="F55" s="288"/>
      <c r="G55" s="288" t="s">
        <v>96</v>
      </c>
      <c r="H55" s="288"/>
      <c r="I55" s="288" t="s">
        <v>99</v>
      </c>
      <c r="J55" s="288"/>
      <c r="K55" s="288" t="s">
        <v>117</v>
      </c>
      <c r="L55" s="288" t="s">
        <v>50</v>
      </c>
      <c r="M55" s="288" t="s">
        <v>105</v>
      </c>
      <c r="N55" s="288" t="s">
        <v>359</v>
      </c>
      <c r="O55" s="355"/>
      <c r="P55" s="355"/>
      <c r="Q55" s="288" t="s">
        <v>360</v>
      </c>
      <c r="R55" s="355"/>
    </row>
    <row r="56" ht="15.75" customHeight="1">
      <c r="A56" s="144" t="s">
        <v>59</v>
      </c>
      <c r="B56" s="288"/>
      <c r="C56" s="288" t="s">
        <v>109</v>
      </c>
      <c r="D56" s="288"/>
      <c r="E56" s="288" t="s">
        <v>109</v>
      </c>
      <c r="F56" s="288"/>
      <c r="G56" s="288" t="s">
        <v>101</v>
      </c>
      <c r="H56" s="288"/>
      <c r="I56" s="288" t="s">
        <v>111</v>
      </c>
      <c r="J56" s="288"/>
      <c r="K56" s="288" t="s">
        <v>101</v>
      </c>
      <c r="L56" s="288" t="s">
        <v>120</v>
      </c>
      <c r="M56" s="288" t="s">
        <v>101</v>
      </c>
      <c r="N56" s="288" t="s">
        <v>113</v>
      </c>
      <c r="O56" s="355"/>
      <c r="P56" s="355"/>
      <c r="Q56" s="288" t="s">
        <v>101</v>
      </c>
      <c r="R56" s="355"/>
    </row>
    <row r="57" ht="15.75" customHeight="1">
      <c r="A57" s="148" t="s">
        <v>108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36"/>
      <c r="P57" s="36"/>
      <c r="Q57" s="29"/>
      <c r="R57" s="36"/>
    </row>
    <row r="58" ht="15.75" customHeight="1">
      <c r="A58" s="144" t="s">
        <v>17</v>
      </c>
      <c r="B58" s="359"/>
      <c r="C58" s="359" t="s">
        <v>361</v>
      </c>
      <c r="D58" s="359"/>
      <c r="E58" s="359" t="s">
        <v>361</v>
      </c>
      <c r="F58" s="359"/>
      <c r="G58" s="359" t="s">
        <v>362</v>
      </c>
      <c r="H58" s="359"/>
      <c r="I58" s="359" t="s">
        <v>363</v>
      </c>
      <c r="J58" s="359"/>
      <c r="K58" s="359" t="s">
        <v>364</v>
      </c>
      <c r="L58" s="359" t="s">
        <v>362</v>
      </c>
      <c r="M58" s="359" t="s">
        <v>363</v>
      </c>
      <c r="N58" s="359" t="s">
        <v>361</v>
      </c>
      <c r="O58" s="379"/>
      <c r="P58" s="379"/>
      <c r="Q58" s="359" t="s">
        <v>364</v>
      </c>
      <c r="R58" s="379"/>
    </row>
    <row r="59" ht="15.75" customHeight="1">
      <c r="A59" s="144" t="s">
        <v>18</v>
      </c>
      <c r="B59" s="359"/>
      <c r="C59" s="359" t="s">
        <v>365</v>
      </c>
      <c r="D59" s="359"/>
      <c r="E59" s="359" t="s">
        <v>365</v>
      </c>
      <c r="F59" s="359"/>
      <c r="G59" s="359" t="s">
        <v>361</v>
      </c>
      <c r="H59" s="359"/>
      <c r="I59" s="359" t="s">
        <v>365</v>
      </c>
      <c r="J59" s="359"/>
      <c r="K59" s="359" t="s">
        <v>366</v>
      </c>
      <c r="L59" s="359" t="s">
        <v>367</v>
      </c>
      <c r="M59" s="359" t="s">
        <v>368</v>
      </c>
      <c r="N59" s="359" t="s">
        <v>369</v>
      </c>
      <c r="O59" s="379"/>
      <c r="P59" s="379"/>
      <c r="Q59" s="359" t="s">
        <v>123</v>
      </c>
      <c r="R59" s="379"/>
    </row>
    <row r="60" ht="15.75" customHeight="1">
      <c r="A60" s="144" t="s">
        <v>19</v>
      </c>
      <c r="B60" s="359"/>
      <c r="C60" s="359" t="s">
        <v>112</v>
      </c>
      <c r="D60" s="359"/>
      <c r="E60" s="359" t="s">
        <v>112</v>
      </c>
      <c r="F60" s="359"/>
      <c r="G60" s="359" t="s">
        <v>114</v>
      </c>
      <c r="H60" s="359"/>
      <c r="I60" s="359" t="s">
        <v>363</v>
      </c>
      <c r="J60" s="359"/>
      <c r="K60" s="359" t="s">
        <v>113</v>
      </c>
      <c r="L60" s="359" t="s">
        <v>363</v>
      </c>
      <c r="M60" s="359" t="s">
        <v>363</v>
      </c>
      <c r="N60" s="359" t="s">
        <v>365</v>
      </c>
      <c r="O60" s="379"/>
      <c r="P60" s="379"/>
      <c r="Q60" s="359" t="s">
        <v>363</v>
      </c>
      <c r="R60" s="379"/>
    </row>
    <row r="61" ht="15.75" customHeight="1">
      <c r="A61" s="144" t="s">
        <v>20</v>
      </c>
      <c r="B61" s="359"/>
      <c r="C61" s="359" t="s">
        <v>113</v>
      </c>
      <c r="D61" s="359"/>
      <c r="E61" s="359" t="s">
        <v>113</v>
      </c>
      <c r="F61" s="359"/>
      <c r="G61" s="359" t="s">
        <v>111</v>
      </c>
      <c r="H61" s="359"/>
      <c r="I61" s="359" t="s">
        <v>114</v>
      </c>
      <c r="J61" s="359"/>
      <c r="K61" s="359" t="s">
        <v>117</v>
      </c>
      <c r="L61" s="359" t="s">
        <v>100</v>
      </c>
      <c r="M61" s="359" t="s">
        <v>114</v>
      </c>
      <c r="N61" s="359" t="s">
        <v>119</v>
      </c>
      <c r="O61" s="379"/>
      <c r="P61" s="379"/>
      <c r="Q61" s="359" t="s">
        <v>114</v>
      </c>
      <c r="R61" s="379"/>
    </row>
    <row r="62" ht="15.75" customHeight="1">
      <c r="A62" s="144" t="s">
        <v>59</v>
      </c>
      <c r="B62" s="359"/>
      <c r="C62" s="359" t="s">
        <v>361</v>
      </c>
      <c r="D62" s="359"/>
      <c r="E62" s="359" t="s">
        <v>361</v>
      </c>
      <c r="F62" s="359"/>
      <c r="G62" s="359" t="s">
        <v>362</v>
      </c>
      <c r="H62" s="359"/>
      <c r="I62" s="359" t="s">
        <v>363</v>
      </c>
      <c r="J62" s="359"/>
      <c r="K62" s="359" t="s">
        <v>364</v>
      </c>
      <c r="L62" s="359" t="s">
        <v>364</v>
      </c>
      <c r="M62" s="359" t="s">
        <v>364</v>
      </c>
      <c r="N62" s="359" t="s">
        <v>361</v>
      </c>
      <c r="O62" s="379"/>
      <c r="P62" s="379"/>
      <c r="Q62" s="359" t="s">
        <v>363</v>
      </c>
      <c r="R62" s="379"/>
    </row>
    <row r="63" ht="15.75" customHeight="1">
      <c r="A63" s="143" t="s">
        <v>370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99"/>
      <c r="P63" s="99"/>
      <c r="Q63" s="57"/>
      <c r="R63" s="99"/>
    </row>
    <row r="64" ht="15.75" customHeight="1">
      <c r="A64" s="143" t="s">
        <v>94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99"/>
      <c r="P64" s="99"/>
      <c r="Q64" s="57"/>
      <c r="R64" s="99"/>
    </row>
    <row r="65" ht="15.75" customHeight="1">
      <c r="A65" s="144" t="s">
        <v>17</v>
      </c>
      <c r="B65" s="288"/>
      <c r="C65" s="288" t="s">
        <v>129</v>
      </c>
      <c r="D65" s="288"/>
      <c r="E65" s="288" t="s">
        <v>129</v>
      </c>
      <c r="F65" s="288"/>
      <c r="G65" s="288" t="s">
        <v>129</v>
      </c>
      <c r="H65" s="288"/>
      <c r="I65" s="288" t="s">
        <v>125</v>
      </c>
      <c r="J65" s="288"/>
      <c r="K65" s="288" t="s">
        <v>109</v>
      </c>
      <c r="L65" s="288" t="s">
        <v>130</v>
      </c>
      <c r="M65" s="288" t="s">
        <v>371</v>
      </c>
      <c r="N65" s="288" t="s">
        <v>119</v>
      </c>
      <c r="O65" s="355"/>
      <c r="P65" s="355"/>
      <c r="Q65" s="288" t="s">
        <v>125</v>
      </c>
      <c r="R65" s="355"/>
    </row>
    <row r="66" ht="15.75" customHeight="1">
      <c r="A66" s="144" t="s">
        <v>18</v>
      </c>
      <c r="B66" s="288"/>
      <c r="C66" s="288" t="s">
        <v>128</v>
      </c>
      <c r="D66" s="288"/>
      <c r="E66" s="288" t="s">
        <v>372</v>
      </c>
      <c r="F66" s="288"/>
      <c r="G66" s="288" t="s">
        <v>128</v>
      </c>
      <c r="H66" s="288"/>
      <c r="I66" s="288" t="s">
        <v>129</v>
      </c>
      <c r="J66" s="288"/>
      <c r="K66" s="288" t="s">
        <v>114</v>
      </c>
      <c r="L66" s="288" t="s">
        <v>122</v>
      </c>
      <c r="M66" s="288" t="s">
        <v>128</v>
      </c>
      <c r="N66" s="288" t="s">
        <v>127</v>
      </c>
      <c r="O66" s="355"/>
      <c r="P66" s="355"/>
      <c r="Q66" s="288" t="s">
        <v>129</v>
      </c>
      <c r="R66" s="355"/>
    </row>
    <row r="67" ht="15.75" customHeight="1">
      <c r="A67" s="144" t="s">
        <v>19</v>
      </c>
      <c r="B67" s="288"/>
      <c r="C67" s="288" t="s">
        <v>129</v>
      </c>
      <c r="D67" s="288"/>
      <c r="E67" s="288" t="s">
        <v>129</v>
      </c>
      <c r="F67" s="288"/>
      <c r="G67" s="288" t="s">
        <v>125</v>
      </c>
      <c r="H67" s="288"/>
      <c r="I67" s="288" t="s">
        <v>373</v>
      </c>
      <c r="J67" s="288"/>
      <c r="K67" s="288" t="s">
        <v>109</v>
      </c>
      <c r="L67" s="288" t="s">
        <v>129</v>
      </c>
      <c r="M67" s="288" t="s">
        <v>125</v>
      </c>
      <c r="N67" s="288" t="s">
        <v>119</v>
      </c>
      <c r="O67" s="355"/>
      <c r="P67" s="355"/>
      <c r="Q67" s="288" t="s">
        <v>125</v>
      </c>
      <c r="R67" s="355"/>
    </row>
    <row r="68" ht="15.75" customHeight="1">
      <c r="A68" s="144" t="s">
        <v>20</v>
      </c>
      <c r="B68" s="288"/>
      <c r="C68" s="288" t="s">
        <v>375</v>
      </c>
      <c r="D68" s="288"/>
      <c r="E68" s="288" t="s">
        <v>102</v>
      </c>
      <c r="F68" s="288"/>
      <c r="G68" s="288" t="s">
        <v>346</v>
      </c>
      <c r="H68" s="288"/>
      <c r="I68" s="288" t="s">
        <v>115</v>
      </c>
      <c r="J68" s="288"/>
      <c r="K68" s="288" t="s">
        <v>110</v>
      </c>
      <c r="L68" s="288" t="s">
        <v>50</v>
      </c>
      <c r="M68" s="288" t="s">
        <v>360</v>
      </c>
      <c r="N68" s="288" t="s">
        <v>376</v>
      </c>
      <c r="O68" s="355"/>
      <c r="P68" s="355"/>
      <c r="Q68" s="288" t="s">
        <v>102</v>
      </c>
      <c r="R68" s="355"/>
    </row>
    <row r="69" ht="15.75" customHeight="1">
      <c r="A69" s="144" t="s">
        <v>59</v>
      </c>
      <c r="B69" s="288"/>
      <c r="C69" s="288" t="s">
        <v>129</v>
      </c>
      <c r="D69" s="288"/>
      <c r="E69" s="288" t="s">
        <v>128</v>
      </c>
      <c r="F69" s="288"/>
      <c r="G69" s="288" t="s">
        <v>129</v>
      </c>
      <c r="H69" s="288"/>
      <c r="I69" s="288" t="s">
        <v>125</v>
      </c>
      <c r="J69" s="288"/>
      <c r="K69" s="288" t="s">
        <v>109</v>
      </c>
      <c r="L69" s="288" t="s">
        <v>123</v>
      </c>
      <c r="M69" s="288" t="s">
        <v>129</v>
      </c>
      <c r="N69" s="288" t="s">
        <v>127</v>
      </c>
      <c r="O69" s="355"/>
      <c r="P69" s="355"/>
      <c r="Q69" s="288" t="s">
        <v>125</v>
      </c>
      <c r="R69" s="355"/>
    </row>
    <row r="70" ht="15.75" customHeight="1">
      <c r="A70" s="148" t="s">
        <v>108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36"/>
      <c r="P70" s="36"/>
      <c r="Q70" s="29"/>
      <c r="R70" s="36"/>
    </row>
    <row r="71" ht="15.75" customHeight="1">
      <c r="A71" s="144" t="s">
        <v>17</v>
      </c>
      <c r="B71" s="288"/>
      <c r="C71" s="288" t="s">
        <v>122</v>
      </c>
      <c r="D71" s="288"/>
      <c r="E71" s="288" t="s">
        <v>368</v>
      </c>
      <c r="F71" s="288"/>
      <c r="G71" s="288" t="s">
        <v>368</v>
      </c>
      <c r="H71" s="288"/>
      <c r="I71" s="288" t="s">
        <v>369</v>
      </c>
      <c r="J71" s="288"/>
      <c r="K71" s="288" t="s">
        <v>368</v>
      </c>
      <c r="L71" s="288" t="s">
        <v>377</v>
      </c>
      <c r="M71" s="288" t="s">
        <v>368</v>
      </c>
      <c r="N71" s="288" t="s">
        <v>368</v>
      </c>
      <c r="O71" s="355"/>
      <c r="P71" s="355"/>
      <c r="Q71" s="288" t="s">
        <v>368</v>
      </c>
      <c r="R71" s="355"/>
    </row>
    <row r="72" ht="15.75" customHeight="1">
      <c r="A72" s="144" t="s">
        <v>18</v>
      </c>
      <c r="B72" s="288"/>
      <c r="C72" s="288" t="s">
        <v>138</v>
      </c>
      <c r="D72" s="288"/>
      <c r="E72" s="288" t="s">
        <v>138</v>
      </c>
      <c r="F72" s="288"/>
      <c r="G72" s="288" t="s">
        <v>138</v>
      </c>
      <c r="H72" s="288"/>
      <c r="I72" s="288" t="s">
        <v>135</v>
      </c>
      <c r="J72" s="288"/>
      <c r="K72" s="288" t="s">
        <v>378</v>
      </c>
      <c r="L72" s="288" t="s">
        <v>136</v>
      </c>
      <c r="M72" s="288" t="s">
        <v>379</v>
      </c>
      <c r="N72" s="288" t="s">
        <v>135</v>
      </c>
      <c r="O72" s="355"/>
      <c r="P72" s="355"/>
      <c r="Q72" s="288" t="s">
        <v>136</v>
      </c>
      <c r="R72" s="355"/>
    </row>
    <row r="73" ht="15.75" customHeight="1">
      <c r="A73" s="144" t="s">
        <v>19</v>
      </c>
      <c r="B73" s="288"/>
      <c r="C73" s="288" t="s">
        <v>122</v>
      </c>
      <c r="D73" s="288"/>
      <c r="E73" s="288" t="s">
        <v>122</v>
      </c>
      <c r="F73" s="288"/>
      <c r="G73" s="288" t="s">
        <v>122</v>
      </c>
      <c r="H73" s="288"/>
      <c r="I73" s="288" t="s">
        <v>122</v>
      </c>
      <c r="J73" s="288"/>
      <c r="K73" s="288" t="s">
        <v>135</v>
      </c>
      <c r="L73" s="288" t="s">
        <v>138</v>
      </c>
      <c r="M73" s="288" t="s">
        <v>122</v>
      </c>
      <c r="N73" s="288" t="s">
        <v>122</v>
      </c>
      <c r="O73" s="355"/>
      <c r="P73" s="355"/>
      <c r="Q73" s="288" t="s">
        <v>135</v>
      </c>
      <c r="R73" s="355"/>
    </row>
    <row r="74" ht="15.75" customHeight="1">
      <c r="A74" s="144" t="s">
        <v>20</v>
      </c>
      <c r="B74" s="288"/>
      <c r="C74" s="288" t="s">
        <v>380</v>
      </c>
      <c r="D74" s="288"/>
      <c r="E74" s="288" t="s">
        <v>130</v>
      </c>
      <c r="F74" s="288"/>
      <c r="G74" s="288" t="s">
        <v>130</v>
      </c>
      <c r="H74" s="288"/>
      <c r="I74" s="288" t="s">
        <v>372</v>
      </c>
      <c r="J74" s="288"/>
      <c r="K74" s="288" t="s">
        <v>122</v>
      </c>
      <c r="L74" s="288" t="s">
        <v>137</v>
      </c>
      <c r="M74" s="288" t="s">
        <v>130</v>
      </c>
      <c r="N74" s="288" t="s">
        <v>127</v>
      </c>
      <c r="O74" s="355"/>
      <c r="P74" s="355"/>
      <c r="Q74" s="288" t="s">
        <v>130</v>
      </c>
      <c r="R74" s="355"/>
    </row>
    <row r="75" ht="15.75" customHeight="1">
      <c r="A75" s="144" t="s">
        <v>59</v>
      </c>
      <c r="B75" s="288"/>
      <c r="C75" s="288" t="s">
        <v>122</v>
      </c>
      <c r="D75" s="288"/>
      <c r="E75" s="288" t="s">
        <v>122</v>
      </c>
      <c r="F75" s="288"/>
      <c r="G75" s="288" t="s">
        <v>122</v>
      </c>
      <c r="H75" s="288"/>
      <c r="I75" s="288" t="s">
        <v>130</v>
      </c>
      <c r="J75" s="288"/>
      <c r="K75" s="288" t="s">
        <v>135</v>
      </c>
      <c r="L75" s="288" t="s">
        <v>138</v>
      </c>
      <c r="M75" s="288" t="s">
        <v>122</v>
      </c>
      <c r="N75" s="288" t="s">
        <v>122</v>
      </c>
      <c r="O75" s="355"/>
      <c r="P75" s="355"/>
      <c r="Q75" s="288" t="s">
        <v>122</v>
      </c>
      <c r="R75" s="355"/>
    </row>
    <row r="76" ht="15.75" customHeight="1"/>
    <row r="77" ht="15.75" customHeight="1"/>
    <row r="78" ht="15.75" customHeight="1"/>
    <row r="79" ht="15.75" customHeight="1"/>
    <row r="80" ht="15.75" customHeight="1">
      <c r="A80" s="187" t="s">
        <v>505</v>
      </c>
    </row>
    <row r="81" ht="15.75" customHeight="1">
      <c r="A81" s="148" t="s">
        <v>506</v>
      </c>
      <c r="B81" s="279" t="s">
        <v>201</v>
      </c>
      <c r="C81" s="141" t="s">
        <v>529</v>
      </c>
      <c r="D81" s="281" t="s">
        <v>530</v>
      </c>
      <c r="E81" s="281" t="s">
        <v>220</v>
      </c>
      <c r="F81" s="141"/>
      <c r="G81" s="141" t="s">
        <v>221</v>
      </c>
      <c r="H81" s="280"/>
      <c r="I81" s="280" t="s">
        <v>222</v>
      </c>
      <c r="J81" s="280"/>
      <c r="K81" s="280" t="s">
        <v>223</v>
      </c>
      <c r="L81" s="280" t="s">
        <v>224</v>
      </c>
      <c r="M81" s="280" t="s">
        <v>225</v>
      </c>
      <c r="N81" s="280" t="s">
        <v>226</v>
      </c>
      <c r="O81" s="280"/>
      <c r="P81" s="280"/>
      <c r="Q81" s="280" t="s">
        <v>228</v>
      </c>
      <c r="R81" s="280"/>
    </row>
    <row r="82" ht="15.75" customHeight="1">
      <c r="A82" s="283" t="s">
        <v>474</v>
      </c>
      <c r="B82" s="284"/>
      <c r="C82" s="284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380"/>
      <c r="AB82" s="381"/>
    </row>
    <row r="83" ht="15.75" customHeight="1">
      <c r="A83" s="143" t="s">
        <v>229</v>
      </c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375"/>
      <c r="AB83" s="381"/>
    </row>
    <row r="84" ht="15.75" customHeight="1">
      <c r="A84" s="144" t="s">
        <v>17</v>
      </c>
      <c r="B84" s="351">
        <v>74907.0</v>
      </c>
      <c r="C84" s="366">
        <f>B84/B88</f>
        <v>0.6410252022</v>
      </c>
      <c r="D84" s="351"/>
      <c r="E84" s="351">
        <v>70939.0</v>
      </c>
      <c r="F84" s="366">
        <f>E84/E88</f>
        <v>0.6402032363</v>
      </c>
      <c r="G84" s="351">
        <v>646.0</v>
      </c>
      <c r="H84" s="366">
        <f>G84/G88</f>
        <v>0.6082862524</v>
      </c>
      <c r="I84" s="351">
        <v>2273.0</v>
      </c>
      <c r="J84" s="366">
        <f>I84/I88</f>
        <v>0.6805389222</v>
      </c>
      <c r="K84" s="351">
        <v>33.0</v>
      </c>
      <c r="L84" s="351">
        <v>48.0</v>
      </c>
      <c r="M84" s="351">
        <v>281.0</v>
      </c>
      <c r="N84" s="351">
        <v>226.0</v>
      </c>
      <c r="O84" s="351">
        <f t="shared" ref="O84:O88" si="9">sum(K84:N84)</f>
        <v>588</v>
      </c>
      <c r="P84" s="366">
        <f>O84/O88</f>
        <v>0.6805555556</v>
      </c>
      <c r="Q84" s="351">
        <v>461.0</v>
      </c>
      <c r="R84" s="366">
        <f>Q84/Q88</f>
        <v>0.5895140665</v>
      </c>
      <c r="AB84" s="381"/>
    </row>
    <row r="85" ht="15.75" customHeight="1">
      <c r="A85" s="144" t="s">
        <v>18</v>
      </c>
      <c r="B85" s="20">
        <v>36566.0</v>
      </c>
      <c r="C85" s="92">
        <f>B85/B88</f>
        <v>0.3129177185</v>
      </c>
      <c r="D85" s="20"/>
      <c r="E85" s="20">
        <v>34665.0</v>
      </c>
      <c r="F85" s="92">
        <f>E85/E88</f>
        <v>0.3128412465</v>
      </c>
      <c r="G85" s="20">
        <v>297.0</v>
      </c>
      <c r="H85" s="92">
        <f>G85/G88</f>
        <v>0.2796610169</v>
      </c>
      <c r="I85" s="20">
        <v>1028.0</v>
      </c>
      <c r="J85" s="92">
        <f>I85/I88</f>
        <v>0.3077844311</v>
      </c>
      <c r="K85" s="20">
        <v>17.0</v>
      </c>
      <c r="L85" s="20">
        <v>40.0</v>
      </c>
      <c r="M85" s="20">
        <v>129.0</v>
      </c>
      <c r="N85" s="20">
        <v>131.0</v>
      </c>
      <c r="O85" s="351">
        <f t="shared" si="9"/>
        <v>317</v>
      </c>
      <c r="P85" s="92">
        <f>O85/O88</f>
        <v>0.3668981481</v>
      </c>
      <c r="Q85" s="20">
        <v>259.0</v>
      </c>
      <c r="R85" s="92">
        <f>Q85/Q88</f>
        <v>0.331202046</v>
      </c>
      <c r="AB85" s="381"/>
    </row>
    <row r="86" ht="15.75" customHeight="1">
      <c r="A86" s="144" t="s">
        <v>19</v>
      </c>
      <c r="B86" s="20">
        <v>69175.0</v>
      </c>
      <c r="C86" s="92">
        <f>B86/B88</f>
        <v>0.5919729579</v>
      </c>
      <c r="D86" s="20"/>
      <c r="E86" s="20">
        <v>65528.0</v>
      </c>
      <c r="F86" s="92">
        <f>E86/E88</f>
        <v>0.5913705813</v>
      </c>
      <c r="G86" s="20">
        <v>650.0</v>
      </c>
      <c r="H86" s="92">
        <f>G86/G88</f>
        <v>0.6120527307</v>
      </c>
      <c r="I86" s="20">
        <v>2044.0</v>
      </c>
      <c r="J86" s="92">
        <f>I86/I88</f>
        <v>0.6119760479</v>
      </c>
      <c r="K86" s="20">
        <v>36.0</v>
      </c>
      <c r="L86" s="20">
        <v>34.0</v>
      </c>
      <c r="M86" s="20">
        <v>232.0</v>
      </c>
      <c r="N86" s="20">
        <v>184.0</v>
      </c>
      <c r="O86" s="351">
        <f t="shared" si="9"/>
        <v>486</v>
      </c>
      <c r="P86" s="92">
        <f>O86/O88</f>
        <v>0.5625</v>
      </c>
      <c r="Q86" s="20">
        <v>467.0</v>
      </c>
      <c r="R86" s="92">
        <f>Q86/Q88</f>
        <v>0.5971867008</v>
      </c>
      <c r="AB86" s="381"/>
    </row>
    <row r="87" ht="15.75" customHeight="1">
      <c r="A87" s="144" t="s">
        <v>20</v>
      </c>
      <c r="B87" s="20">
        <v>11114.0</v>
      </c>
      <c r="C87" s="92">
        <f>B87/B88</f>
        <v>0.09510932352</v>
      </c>
      <c r="D87" s="20"/>
      <c r="E87" s="20">
        <v>10614.0</v>
      </c>
      <c r="F87" s="92">
        <f>E87/E88</f>
        <v>0.09578817223</v>
      </c>
      <c r="G87" s="20">
        <v>115.0</v>
      </c>
      <c r="H87" s="92">
        <f>G87/G88</f>
        <v>0.1082862524</v>
      </c>
      <c r="I87" s="20">
        <v>268.0</v>
      </c>
      <c r="J87" s="92">
        <f>I87/I88</f>
        <v>0.08023952096</v>
      </c>
      <c r="K87" s="20">
        <v>5.0</v>
      </c>
      <c r="L87" s="20">
        <v>5.0</v>
      </c>
      <c r="M87" s="20">
        <v>34.0</v>
      </c>
      <c r="N87" s="20">
        <v>17.0</v>
      </c>
      <c r="O87" s="351">
        <f t="shared" si="9"/>
        <v>61</v>
      </c>
      <c r="P87" s="92">
        <f>O87/O88</f>
        <v>0.07060185185</v>
      </c>
      <c r="Q87" s="20">
        <v>56.0</v>
      </c>
      <c r="R87" s="92">
        <f>Q87/Q88</f>
        <v>0.0716112532</v>
      </c>
      <c r="AB87" s="381"/>
    </row>
    <row r="88" ht="15.75" customHeight="1">
      <c r="A88" s="144" t="s">
        <v>59</v>
      </c>
      <c r="B88" s="20">
        <v>116855.0</v>
      </c>
      <c r="C88" s="20"/>
      <c r="D88" s="20"/>
      <c r="E88" s="20">
        <v>110807.0</v>
      </c>
      <c r="F88" s="109">
        <f>E88/B88</f>
        <v>0.9482435497</v>
      </c>
      <c r="G88" s="20">
        <v>1062.0</v>
      </c>
      <c r="H88" s="109">
        <f>G88/B88</f>
        <v>0.009088186214</v>
      </c>
      <c r="I88" s="20">
        <v>3340.0</v>
      </c>
      <c r="J88" s="109">
        <f>I88/B88</f>
        <v>0.02858243122</v>
      </c>
      <c r="K88" s="20">
        <v>58.0</v>
      </c>
      <c r="L88" s="20">
        <v>79.0</v>
      </c>
      <c r="M88" s="20">
        <v>395.0</v>
      </c>
      <c r="N88" s="20">
        <v>332.0</v>
      </c>
      <c r="O88" s="351">
        <f t="shared" si="9"/>
        <v>864</v>
      </c>
      <c r="P88" s="109">
        <f>O88/B88</f>
        <v>0.007393778615</v>
      </c>
      <c r="Q88" s="20">
        <v>782.0</v>
      </c>
      <c r="R88" s="66">
        <f>Q88/B88</f>
        <v>0.006692054255</v>
      </c>
      <c r="AB88" s="381"/>
    </row>
    <row r="89" ht="15.75" customHeight="1">
      <c r="A89" s="143" t="s">
        <v>94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99"/>
      <c r="AB89" s="381"/>
    </row>
    <row r="90" ht="15.75" customHeight="1">
      <c r="A90" s="144" t="s">
        <v>17</v>
      </c>
      <c r="B90" s="350">
        <v>27121.0</v>
      </c>
      <c r="C90" s="377">
        <f>B90/B94</f>
        <v>0.6052983975</v>
      </c>
      <c r="D90" s="382">
        <f t="shared" ref="D90:D94" si="10">B90/B84</f>
        <v>0.3620622906</v>
      </c>
      <c r="E90" s="350">
        <v>25049.0</v>
      </c>
      <c r="F90" s="382">
        <f t="shared" ref="F90:F94" si="11">E90/E84</f>
        <v>0.3531061898</v>
      </c>
      <c r="G90" s="350">
        <v>342.0</v>
      </c>
      <c r="H90" s="382">
        <f t="shared" ref="H90:H94" si="12">G90/G84</f>
        <v>0.5294117647</v>
      </c>
      <c r="I90" s="350">
        <v>1256.0</v>
      </c>
      <c r="J90" s="382">
        <f t="shared" ref="J90:J94" si="13">I90/I84</f>
        <v>0.5525736912</v>
      </c>
      <c r="K90" s="350">
        <v>16.0</v>
      </c>
      <c r="L90" s="350">
        <v>37.0</v>
      </c>
      <c r="M90" s="350">
        <v>109.0</v>
      </c>
      <c r="N90" s="350">
        <v>91.0</v>
      </c>
      <c r="O90" s="351">
        <f t="shared" ref="O90:O94" si="14">sum(K90:N90)</f>
        <v>253</v>
      </c>
      <c r="P90" s="382">
        <f t="shared" ref="P90:P94" si="15">O90/O84</f>
        <v>0.4302721088</v>
      </c>
      <c r="Q90" s="350">
        <v>221.0</v>
      </c>
      <c r="R90" s="382">
        <f t="shared" ref="R90:R94" si="16">Q90/Q84</f>
        <v>0.4793926247</v>
      </c>
      <c r="AB90" s="381"/>
    </row>
    <row r="91" ht="15.75" customHeight="1">
      <c r="A91" s="144" t="s">
        <v>18</v>
      </c>
      <c r="B91" s="350">
        <v>25156.0</v>
      </c>
      <c r="C91" s="377">
        <f>B91/B94</f>
        <v>0.5614426639</v>
      </c>
      <c r="D91" s="382">
        <f t="shared" si="10"/>
        <v>0.6879614943</v>
      </c>
      <c r="E91" s="350">
        <v>23602.0</v>
      </c>
      <c r="F91" s="382">
        <f t="shared" si="11"/>
        <v>0.6808596567</v>
      </c>
      <c r="G91" s="350">
        <v>264.0</v>
      </c>
      <c r="H91" s="382">
        <f t="shared" si="12"/>
        <v>0.8888888889</v>
      </c>
      <c r="I91" s="350">
        <v>868.0</v>
      </c>
      <c r="J91" s="382">
        <f t="shared" si="13"/>
        <v>0.8443579767</v>
      </c>
      <c r="K91" s="350">
        <v>12.0</v>
      </c>
      <c r="L91" s="350">
        <v>34.0</v>
      </c>
      <c r="M91" s="350">
        <v>85.0</v>
      </c>
      <c r="N91" s="350">
        <v>93.0</v>
      </c>
      <c r="O91" s="351">
        <f t="shared" si="14"/>
        <v>224</v>
      </c>
      <c r="P91" s="382">
        <f t="shared" si="15"/>
        <v>0.7066246057</v>
      </c>
      <c r="Q91" s="350">
        <v>198.0</v>
      </c>
      <c r="R91" s="382">
        <f t="shared" si="16"/>
        <v>0.7644787645</v>
      </c>
      <c r="AB91" s="381"/>
    </row>
    <row r="92" ht="15.75" customHeight="1">
      <c r="A92" s="144" t="s">
        <v>19</v>
      </c>
      <c r="B92" s="350">
        <v>18993.0</v>
      </c>
      <c r="C92" s="377">
        <f>B92/B94</f>
        <v>0.4238941213</v>
      </c>
      <c r="D92" s="382">
        <f t="shared" si="10"/>
        <v>0.2745645103</v>
      </c>
      <c r="E92" s="350">
        <v>17349.0</v>
      </c>
      <c r="F92" s="382">
        <f t="shared" si="11"/>
        <v>0.2647570504</v>
      </c>
      <c r="G92" s="350">
        <v>311.0</v>
      </c>
      <c r="H92" s="382">
        <f t="shared" si="12"/>
        <v>0.4784615385</v>
      </c>
      <c r="I92" s="350">
        <v>990.0</v>
      </c>
      <c r="J92" s="382">
        <f t="shared" si="13"/>
        <v>0.4843444227</v>
      </c>
      <c r="K92" s="350">
        <v>16.0</v>
      </c>
      <c r="L92" s="350">
        <v>21.0</v>
      </c>
      <c r="M92" s="350">
        <v>68.0</v>
      </c>
      <c r="N92" s="350">
        <v>36.0</v>
      </c>
      <c r="O92" s="351">
        <f t="shared" si="14"/>
        <v>141</v>
      </c>
      <c r="P92" s="382">
        <f t="shared" si="15"/>
        <v>0.2901234568</v>
      </c>
      <c r="Q92" s="350">
        <v>202.0</v>
      </c>
      <c r="R92" s="382">
        <f t="shared" si="16"/>
        <v>0.4325481799</v>
      </c>
      <c r="AB92" s="381"/>
    </row>
    <row r="93" ht="15.75" customHeight="1">
      <c r="A93" s="144" t="s">
        <v>20</v>
      </c>
      <c r="B93" s="350">
        <v>657.0</v>
      </c>
      <c r="C93" s="377">
        <f>B93/B94</f>
        <v>0.01466321475</v>
      </c>
      <c r="D93" s="382">
        <f t="shared" si="10"/>
        <v>0.0591146302</v>
      </c>
      <c r="E93" s="350">
        <v>589.0</v>
      </c>
      <c r="F93" s="382">
        <f t="shared" si="11"/>
        <v>0.05549274543</v>
      </c>
      <c r="G93" s="350">
        <v>11.0</v>
      </c>
      <c r="H93" s="382">
        <f t="shared" si="12"/>
        <v>0.09565217391</v>
      </c>
      <c r="I93" s="350">
        <v>50.0</v>
      </c>
      <c r="J93" s="382">
        <f t="shared" si="13"/>
        <v>0.1865671642</v>
      </c>
      <c r="K93" s="350">
        <v>0.0</v>
      </c>
      <c r="L93" s="350">
        <v>0.0</v>
      </c>
      <c r="M93" s="350">
        <v>3.0</v>
      </c>
      <c r="N93" s="350">
        <v>0.0</v>
      </c>
      <c r="O93" s="351">
        <f t="shared" si="14"/>
        <v>3</v>
      </c>
      <c r="P93" s="382">
        <f t="shared" si="15"/>
        <v>0.04918032787</v>
      </c>
      <c r="Q93" s="350">
        <v>4.0</v>
      </c>
      <c r="R93" s="382">
        <f t="shared" si="16"/>
        <v>0.07142857143</v>
      </c>
      <c r="AB93" s="381"/>
    </row>
    <row r="94" ht="15.75" customHeight="1">
      <c r="A94" s="144" t="s">
        <v>59</v>
      </c>
      <c r="B94" s="350">
        <v>44806.0</v>
      </c>
      <c r="D94" s="382">
        <f t="shared" si="10"/>
        <v>0.383432459</v>
      </c>
      <c r="E94" s="350">
        <v>41540.0</v>
      </c>
      <c r="F94" s="382">
        <f t="shared" si="11"/>
        <v>0.3748860632</v>
      </c>
      <c r="G94" s="350">
        <v>586.0</v>
      </c>
      <c r="H94" s="382">
        <f t="shared" si="12"/>
        <v>0.5517890772</v>
      </c>
      <c r="I94" s="350">
        <v>1908.0</v>
      </c>
      <c r="J94" s="382">
        <f t="shared" si="13"/>
        <v>0.571257485</v>
      </c>
      <c r="K94" s="350">
        <v>28.0</v>
      </c>
      <c r="L94" s="350">
        <v>55.0</v>
      </c>
      <c r="M94" s="350">
        <v>156.0</v>
      </c>
      <c r="N94" s="350">
        <v>129.0</v>
      </c>
      <c r="O94" s="351">
        <f t="shared" si="14"/>
        <v>368</v>
      </c>
      <c r="P94" s="382">
        <f t="shared" si="15"/>
        <v>0.4259259259</v>
      </c>
      <c r="Q94" s="350">
        <v>404.0</v>
      </c>
      <c r="R94" s="382">
        <f t="shared" si="16"/>
        <v>0.5166240409</v>
      </c>
      <c r="AB94" s="381"/>
    </row>
    <row r="95" ht="15.75" customHeight="1">
      <c r="A95" s="67" t="s">
        <v>531</v>
      </c>
      <c r="E95" s="383">
        <f>E94/B94</f>
        <v>0.9271079766</v>
      </c>
      <c r="G95" s="383">
        <f>G94/B94</f>
        <v>0.01307860554</v>
      </c>
      <c r="H95" s="383"/>
      <c r="I95" s="383">
        <f>I94/B94</f>
        <v>0.04258358256</v>
      </c>
      <c r="J95" s="383"/>
      <c r="K95" s="383"/>
      <c r="L95" s="383"/>
      <c r="M95" s="383"/>
      <c r="N95" s="383"/>
      <c r="O95" s="383">
        <f>O94/B94</f>
        <v>0.008213185734</v>
      </c>
      <c r="P95" s="383"/>
      <c r="Q95" s="383">
        <f>Q94/B94</f>
        <v>0.009016649556</v>
      </c>
    </row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