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Lenovo\OneDrive\Documents\CLIX\NISHTHA Evaluation\"/>
    </mc:Choice>
  </mc:AlternateContent>
  <xr:revisionPtr revIDLastSave="0" documentId="13_ncr:1_{C8AE28AD-678D-46C2-93B2-FD3E96397AD5}" xr6:coauthVersionLast="47" xr6:coauthVersionMax="47" xr10:uidLastSave="{00000000-0000-0000-0000-000000000000}"/>
  <bookViews>
    <workbookView xWindow="-110" yWindow="-110" windowWidth="19420" windowHeight="10420" firstSheet="4" activeTab="4" xr2:uid="{00000000-000D-0000-FFFF-FFFF00000000}"/>
  </bookViews>
  <sheets>
    <sheet name="Consolidated N.2.0." sheetId="6" r:id="rId1"/>
    <sheet name="Consolidated N.3.0." sheetId="7" r:id="rId2"/>
    <sheet name="Courses &amp; HMs" sheetId="8" r:id="rId3"/>
    <sheet name="Dist wise school type %" sheetId="9" r:id="rId4"/>
    <sheet name="N.1.0._Sample_Final080322" sheetId="10" r:id="rId5"/>
    <sheet name=" N.2.0._Sample_Final080322" sheetId="11" r:id="rId6"/>
    <sheet name="N.3.0._Sample_Final080322" sheetId="12" r:id="rId7"/>
    <sheet name="School type_UDISE &amp; TS Mapping" sheetId="13" r:id="rId8"/>
  </sheets>
  <calcPr calcId="191029"/>
  <customWorkbookViews>
    <customWorkbookView name="Filter 1" guid="{AD48B150-8520-42B6-BC90-2FCCF5670BBB}" maximized="1" windowWidth="0" windowHeight="0" activeSheetId="0"/>
    <customWorkbookView name="Filter 2" guid="{50CEE9C2-45B6-46E6-A46A-BBD0C770B01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2" l="1"/>
  <c r="BA40" i="12"/>
  <c r="AP40" i="12"/>
  <c r="AE40" i="12"/>
  <c r="T40" i="12"/>
  <c r="I40" i="12"/>
  <c r="E40" i="12"/>
  <c r="D40" i="12"/>
  <c r="C40" i="12"/>
  <c r="AY39" i="12"/>
  <c r="AX39" i="12"/>
  <c r="AZ39" i="12" s="1"/>
  <c r="AQ39" i="12"/>
  <c r="AO39" i="12"/>
  <c r="AM39" i="12"/>
  <c r="AN39" i="12" s="1"/>
  <c r="AF39" i="12"/>
  <c r="AD39" i="12"/>
  <c r="Z39" i="12"/>
  <c r="W39" i="12"/>
  <c r="U39" i="12"/>
  <c r="AB39" i="12" s="1"/>
  <c r="AC39" i="12" s="1"/>
  <c r="Q39" i="12"/>
  <c r="M39" i="12"/>
  <c r="J39" i="12"/>
  <c r="K39" i="12" s="1"/>
  <c r="L39" i="12" s="1"/>
  <c r="H39" i="12"/>
  <c r="G39" i="12"/>
  <c r="Y39" i="12" s="1"/>
  <c r="AA39" i="12" s="1"/>
  <c r="F39" i="12"/>
  <c r="V39" i="12" s="1"/>
  <c r="X39" i="12" s="1"/>
  <c r="AX38" i="12"/>
  <c r="AW38" i="12"/>
  <c r="AU38" i="12"/>
  <c r="AV38" i="12" s="1"/>
  <c r="AQ38" i="12"/>
  <c r="AL38" i="12"/>
  <c r="AF38" i="12"/>
  <c r="AJ38" i="12" s="1"/>
  <c r="AK38" i="12" s="1"/>
  <c r="AD38" i="12"/>
  <c r="AC38" i="12"/>
  <c r="Y38" i="12"/>
  <c r="V38" i="12"/>
  <c r="U38" i="12"/>
  <c r="AB38" i="12" s="1"/>
  <c r="N38" i="12"/>
  <c r="P38" i="12" s="1"/>
  <c r="M38" i="12"/>
  <c r="J38" i="12"/>
  <c r="K38" i="12" s="1"/>
  <c r="L38" i="12" s="1"/>
  <c r="H38" i="12"/>
  <c r="Q38" i="12" s="1"/>
  <c r="G38" i="12"/>
  <c r="F38" i="12"/>
  <c r="AX37" i="12"/>
  <c r="AW37" i="12"/>
  <c r="AV37" i="12"/>
  <c r="AU37" i="12"/>
  <c r="AQ37" i="12"/>
  <c r="AL37" i="12"/>
  <c r="AK37" i="12"/>
  <c r="AF37" i="12"/>
  <c r="AJ37" i="12" s="1"/>
  <c r="AB37" i="12"/>
  <c r="W37" i="12"/>
  <c r="V37" i="12"/>
  <c r="X37" i="12" s="1"/>
  <c r="U37" i="12"/>
  <c r="Y37" i="12" s="1"/>
  <c r="N37" i="12"/>
  <c r="P37" i="12" s="1"/>
  <c r="K37" i="12"/>
  <c r="J37" i="12"/>
  <c r="Q37" i="12" s="1"/>
  <c r="H37" i="12"/>
  <c r="G37" i="12"/>
  <c r="F37" i="12"/>
  <c r="BB36" i="12"/>
  <c r="AW36" i="12"/>
  <c r="AU36" i="12"/>
  <c r="AV36" i="12" s="1"/>
  <c r="AQ36" i="12"/>
  <c r="AR36" i="12" s="1"/>
  <c r="AM36" i="12"/>
  <c r="AL36" i="12"/>
  <c r="AJ36" i="12"/>
  <c r="AK36" i="12" s="1"/>
  <c r="AF36" i="12"/>
  <c r="AG36" i="12" s="1"/>
  <c r="AC36" i="12"/>
  <c r="AB36" i="12"/>
  <c r="AD36" i="12" s="1"/>
  <c r="AA36" i="12"/>
  <c r="U36" i="12"/>
  <c r="Y36" i="12" s="1"/>
  <c r="Z36" i="12" s="1"/>
  <c r="S36" i="12"/>
  <c r="R36" i="12"/>
  <c r="N36" i="12"/>
  <c r="L36" i="12"/>
  <c r="K36" i="12"/>
  <c r="M36" i="12" s="1"/>
  <c r="J36" i="12"/>
  <c r="Q36" i="12" s="1"/>
  <c r="H36" i="12"/>
  <c r="AX36" i="12" s="1"/>
  <c r="G36" i="12"/>
  <c r="F36" i="12"/>
  <c r="BB35" i="12"/>
  <c r="AV35" i="12"/>
  <c r="AU35" i="12"/>
  <c r="AW35" i="12" s="1"/>
  <c r="AS35" i="12"/>
  <c r="AR35" i="12"/>
  <c r="AT35" i="12" s="1"/>
  <c r="AQ35" i="12"/>
  <c r="AX35" i="12" s="1"/>
  <c r="AM35" i="12"/>
  <c r="AK35" i="12"/>
  <c r="AJ35" i="12"/>
  <c r="AL35" i="12" s="1"/>
  <c r="AF35" i="12"/>
  <c r="AG35" i="12" s="1"/>
  <c r="AC35" i="12"/>
  <c r="AB35" i="12"/>
  <c r="AD35" i="12" s="1"/>
  <c r="U35" i="12"/>
  <c r="Y35" i="12" s="1"/>
  <c r="AA35" i="12" s="1"/>
  <c r="S35" i="12"/>
  <c r="Q35" i="12"/>
  <c r="R35" i="12" s="1"/>
  <c r="M35" i="12"/>
  <c r="K35" i="12"/>
  <c r="L35" i="12" s="1"/>
  <c r="J35" i="12"/>
  <c r="N35" i="12" s="1"/>
  <c r="H35" i="12"/>
  <c r="G35" i="12"/>
  <c r="F35" i="12"/>
  <c r="AR34" i="12"/>
  <c r="AQ34" i="12"/>
  <c r="AH34" i="12"/>
  <c r="AF34" i="12"/>
  <c r="AB34" i="12"/>
  <c r="AD34" i="12" s="1"/>
  <c r="U34" i="12"/>
  <c r="V34" i="12" s="1"/>
  <c r="Q34" i="12"/>
  <c r="K34" i="12"/>
  <c r="M34" i="12" s="1"/>
  <c r="J34" i="12"/>
  <c r="H34" i="12"/>
  <c r="AM34" i="12" s="1"/>
  <c r="G34" i="12"/>
  <c r="AJ34" i="12" s="1"/>
  <c r="F34" i="12"/>
  <c r="AG34" i="12" s="1"/>
  <c r="AI34" i="12" s="1"/>
  <c r="BB33" i="12"/>
  <c r="AQ33" i="12"/>
  <c r="AO33" i="12"/>
  <c r="AG33" i="12"/>
  <c r="AF33" i="12"/>
  <c r="AM33" i="12" s="1"/>
  <c r="AN33" i="12" s="1"/>
  <c r="AB33" i="12"/>
  <c r="U33" i="12"/>
  <c r="Q33" i="12"/>
  <c r="J33" i="12"/>
  <c r="H33" i="12"/>
  <c r="G33" i="12"/>
  <c r="F33" i="12"/>
  <c r="K33" i="12" s="1"/>
  <c r="BB32" i="12"/>
  <c r="AR32" i="12"/>
  <c r="AQ32" i="12"/>
  <c r="AU32" i="12" s="1"/>
  <c r="AV32" i="12" s="1"/>
  <c r="AF32" i="12"/>
  <c r="Y32" i="12"/>
  <c r="U32" i="12"/>
  <c r="Q32" i="12"/>
  <c r="N32" i="12"/>
  <c r="J32" i="12"/>
  <c r="H32" i="12"/>
  <c r="AB32" i="12" s="1"/>
  <c r="G32" i="12"/>
  <c r="F32" i="12"/>
  <c r="V32" i="12" s="1"/>
  <c r="X32" i="12" s="1"/>
  <c r="AY31" i="12"/>
  <c r="AX31" i="12"/>
  <c r="AZ31" i="12" s="1"/>
  <c r="AQ31" i="12"/>
  <c r="AO31" i="12"/>
  <c r="AM31" i="12"/>
  <c r="AN31" i="12" s="1"/>
  <c r="AI31" i="12"/>
  <c r="AG31" i="12"/>
  <c r="AH31" i="12" s="1"/>
  <c r="AF31" i="12"/>
  <c r="AD31" i="12"/>
  <c r="Z31" i="12"/>
  <c r="Y31" i="12"/>
  <c r="AA31" i="12" s="1"/>
  <c r="X31" i="12"/>
  <c r="U31" i="12"/>
  <c r="AB31" i="12" s="1"/>
  <c r="AC31" i="12" s="1"/>
  <c r="Q31" i="12"/>
  <c r="O31" i="12"/>
  <c r="N31" i="12"/>
  <c r="P31" i="12" s="1"/>
  <c r="J31" i="12"/>
  <c r="K31" i="12" s="1"/>
  <c r="H31" i="12"/>
  <c r="G31" i="12"/>
  <c r="F31" i="12"/>
  <c r="V31" i="12" s="1"/>
  <c r="W31" i="12" s="1"/>
  <c r="AX30" i="12"/>
  <c r="AQ30" i="12"/>
  <c r="AM30" i="12"/>
  <c r="AO30" i="12" s="1"/>
  <c r="AF30" i="12"/>
  <c r="AB30" i="12"/>
  <c r="U30" i="12"/>
  <c r="P30" i="12"/>
  <c r="O30" i="12"/>
  <c r="J30" i="12"/>
  <c r="H30" i="12"/>
  <c r="Q30" i="12" s="1"/>
  <c r="R30" i="12" s="1"/>
  <c r="G30" i="12"/>
  <c r="N30" i="12" s="1"/>
  <c r="F30" i="12"/>
  <c r="K30" i="12" s="1"/>
  <c r="BB29" i="12"/>
  <c r="AX29" i="12"/>
  <c r="AV29" i="12"/>
  <c r="AU29" i="12"/>
  <c r="AW29" i="12" s="1"/>
  <c r="AQ29" i="12"/>
  <c r="AN29" i="12"/>
  <c r="AM29" i="12"/>
  <c r="AO29" i="12" s="1"/>
  <c r="AL29" i="12"/>
  <c r="AK29" i="12"/>
  <c r="AF29" i="12"/>
  <c r="AJ29" i="12" s="1"/>
  <c r="AC29" i="12"/>
  <c r="AB29" i="12"/>
  <c r="AD29" i="12" s="1"/>
  <c r="AA29" i="12"/>
  <c r="U29" i="12"/>
  <c r="Y29" i="12" s="1"/>
  <c r="Z29" i="12" s="1"/>
  <c r="S29" i="12"/>
  <c r="R29" i="12"/>
  <c r="N29" i="12"/>
  <c r="J29" i="12"/>
  <c r="Q29" i="12" s="1"/>
  <c r="H29" i="12"/>
  <c r="G29" i="12"/>
  <c r="F29" i="12"/>
  <c r="AG29" i="12" s="1"/>
  <c r="BB28" i="12"/>
  <c r="AV28" i="12"/>
  <c r="AU28" i="12"/>
  <c r="AW28" i="12" s="1"/>
  <c r="AT28" i="12"/>
  <c r="AS28" i="12"/>
  <c r="AR28" i="12"/>
  <c r="AQ28" i="12"/>
  <c r="AM28" i="12"/>
  <c r="AO28" i="12" s="1"/>
  <c r="AJ28" i="12"/>
  <c r="AI28" i="12"/>
  <c r="AF28" i="12"/>
  <c r="AG28" i="12" s="1"/>
  <c r="AH28" i="12" s="1"/>
  <c r="AB28" i="12"/>
  <c r="AD28" i="12" s="1"/>
  <c r="AA28" i="12"/>
  <c r="Z28" i="12"/>
  <c r="W28" i="12"/>
  <c r="V28" i="12"/>
  <c r="X28" i="12" s="1"/>
  <c r="U28" i="12"/>
  <c r="Y28" i="12" s="1"/>
  <c r="Q28" i="12"/>
  <c r="S28" i="12" s="1"/>
  <c r="N28" i="12"/>
  <c r="L28" i="12"/>
  <c r="K28" i="12"/>
  <c r="M28" i="12" s="1"/>
  <c r="J28" i="12"/>
  <c r="H28" i="12"/>
  <c r="AX28" i="12" s="1"/>
  <c r="AY28" i="12" s="1"/>
  <c r="G28" i="12"/>
  <c r="F28" i="12"/>
  <c r="BB27" i="12"/>
  <c r="AQ27" i="12"/>
  <c r="AJ27" i="12"/>
  <c r="AL27" i="12" s="1"/>
  <c r="AI27" i="12"/>
  <c r="AF27" i="12"/>
  <c r="AG27" i="12" s="1"/>
  <c r="AH27" i="12" s="1"/>
  <c r="Y27" i="12"/>
  <c r="U27" i="12"/>
  <c r="J27" i="12"/>
  <c r="H27" i="12"/>
  <c r="AM27" i="12" s="1"/>
  <c r="G27" i="12"/>
  <c r="F27" i="12"/>
  <c r="AQ26" i="12"/>
  <c r="AK26" i="12"/>
  <c r="AG26" i="12"/>
  <c r="AI26" i="12" s="1"/>
  <c r="AF26" i="12"/>
  <c r="V26" i="12"/>
  <c r="U26" i="12"/>
  <c r="Y26" i="12" s="1"/>
  <c r="J26" i="12"/>
  <c r="H26" i="12"/>
  <c r="G26" i="12"/>
  <c r="AJ26" i="12" s="1"/>
  <c r="AL26" i="12" s="1"/>
  <c r="F26" i="12"/>
  <c r="AX25" i="12"/>
  <c r="AQ25" i="12"/>
  <c r="AU25" i="12" s="1"/>
  <c r="AF25" i="12"/>
  <c r="U25" i="12"/>
  <c r="O25" i="12"/>
  <c r="N25" i="12"/>
  <c r="P25" i="12" s="1"/>
  <c r="J25" i="12"/>
  <c r="H25" i="12"/>
  <c r="Q25" i="12" s="1"/>
  <c r="G25" i="12"/>
  <c r="F25" i="12"/>
  <c r="AR25" i="12" s="1"/>
  <c r="AX24" i="12"/>
  <c r="AZ24" i="12" s="1"/>
  <c r="AW24" i="12"/>
  <c r="AU24" i="12"/>
  <c r="AV24" i="12" s="1"/>
  <c r="AQ24" i="12"/>
  <c r="AF24" i="12"/>
  <c r="U24" i="12"/>
  <c r="S24" i="12"/>
  <c r="N24" i="12"/>
  <c r="K24" i="12"/>
  <c r="M24" i="12" s="1"/>
  <c r="J24" i="12"/>
  <c r="Q24" i="12" s="1"/>
  <c r="R24" i="12" s="1"/>
  <c r="H24" i="12"/>
  <c r="G24" i="12"/>
  <c r="F24" i="12"/>
  <c r="AX23" i="12"/>
  <c r="AZ23" i="12" s="1"/>
  <c r="AV23" i="12"/>
  <c r="AU23" i="12"/>
  <c r="AW23" i="12" s="1"/>
  <c r="AT23" i="12"/>
  <c r="AQ23" i="12"/>
  <c r="AR23" i="12" s="1"/>
  <c r="AS23" i="12" s="1"/>
  <c r="AM23" i="12"/>
  <c r="AJ23" i="12"/>
  <c r="AL23" i="12" s="1"/>
  <c r="AF23" i="12"/>
  <c r="AG23" i="12" s="1"/>
  <c r="AB23" i="12"/>
  <c r="V23" i="12"/>
  <c r="U23" i="12"/>
  <c r="Y23" i="12" s="1"/>
  <c r="J23" i="12"/>
  <c r="H23" i="12"/>
  <c r="G23" i="12"/>
  <c r="F23" i="12"/>
  <c r="AU22" i="12"/>
  <c r="AS22" i="12"/>
  <c r="AR22" i="12"/>
  <c r="AT22" i="12" s="1"/>
  <c r="AQ22" i="12"/>
  <c r="AL22" i="12"/>
  <c r="AJ22" i="12"/>
  <c r="AK22" i="12" s="1"/>
  <c r="AI22" i="12"/>
  <c r="AF22" i="12"/>
  <c r="AG22" i="12" s="1"/>
  <c r="AH22" i="12" s="1"/>
  <c r="U22" i="12"/>
  <c r="J22" i="12"/>
  <c r="H22" i="12"/>
  <c r="G22" i="12"/>
  <c r="F22" i="12"/>
  <c r="AQ21" i="12"/>
  <c r="AK21" i="12"/>
  <c r="AI21" i="12"/>
  <c r="AH21" i="12"/>
  <c r="AF21" i="12"/>
  <c r="AG21" i="12" s="1"/>
  <c r="U21" i="12"/>
  <c r="S21" i="12"/>
  <c r="K21" i="12"/>
  <c r="J21" i="12"/>
  <c r="Q21" i="12" s="1"/>
  <c r="R21" i="12" s="1"/>
  <c r="H21" i="12"/>
  <c r="AM21" i="12" s="1"/>
  <c r="G21" i="12"/>
  <c r="AJ21" i="12" s="1"/>
  <c r="AL21" i="12" s="1"/>
  <c r="F21" i="12"/>
  <c r="BB20" i="12"/>
  <c r="AQ20" i="12"/>
  <c r="AH20" i="12"/>
  <c r="AG20" i="12"/>
  <c r="AI20" i="12" s="1"/>
  <c r="AF20" i="12"/>
  <c r="Y20" i="12"/>
  <c r="Z20" i="12" s="1"/>
  <c r="U20" i="12"/>
  <c r="V20" i="12" s="1"/>
  <c r="K20" i="12"/>
  <c r="J20" i="12"/>
  <c r="H20" i="12"/>
  <c r="AB20" i="12" s="1"/>
  <c r="G20" i="12"/>
  <c r="AJ20" i="12" s="1"/>
  <c r="F20" i="12"/>
  <c r="AQ19" i="12"/>
  <c r="AG19" i="12"/>
  <c r="AF19" i="12"/>
  <c r="Y19" i="12"/>
  <c r="U19" i="12"/>
  <c r="Q19" i="12"/>
  <c r="S19" i="12" s="1"/>
  <c r="N19" i="12"/>
  <c r="J19" i="12"/>
  <c r="H19" i="12"/>
  <c r="AX19" i="12" s="1"/>
  <c r="G19" i="12"/>
  <c r="F19" i="12"/>
  <c r="AR19" i="12" s="1"/>
  <c r="AQ18" i="12"/>
  <c r="AF18" i="12"/>
  <c r="AJ18" i="12" s="1"/>
  <c r="AD18" i="12"/>
  <c r="V18" i="12"/>
  <c r="U18" i="12"/>
  <c r="AB18" i="12" s="1"/>
  <c r="AC18" i="12" s="1"/>
  <c r="J18" i="12"/>
  <c r="H18" i="12"/>
  <c r="G18" i="12"/>
  <c r="F18" i="12"/>
  <c r="AG18" i="12" s="1"/>
  <c r="AU17" i="12"/>
  <c r="AV17" i="12" s="1"/>
  <c r="AR17" i="12"/>
  <c r="AT17" i="12" s="1"/>
  <c r="AQ17" i="12"/>
  <c r="AF17" i="12"/>
  <c r="U17" i="12"/>
  <c r="J17" i="12"/>
  <c r="H17" i="12"/>
  <c r="AX17" i="12" s="1"/>
  <c r="AY17" i="12" s="1"/>
  <c r="G17" i="12"/>
  <c r="F17" i="12"/>
  <c r="AQ16" i="12"/>
  <c r="AR16" i="12" s="1"/>
  <c r="AM16" i="12"/>
  <c r="AF16" i="12"/>
  <c r="AG16" i="12" s="1"/>
  <c r="AI16" i="12" s="1"/>
  <c r="AD16" i="12"/>
  <c r="AB16" i="12"/>
  <c r="AC16" i="12" s="1"/>
  <c r="V16" i="12"/>
  <c r="U16" i="12"/>
  <c r="S16" i="12"/>
  <c r="Q16" i="12"/>
  <c r="R16" i="12" s="1"/>
  <c r="K16" i="12"/>
  <c r="L16" i="12" s="1"/>
  <c r="J16" i="12"/>
  <c r="H16" i="12"/>
  <c r="G16" i="12"/>
  <c r="AJ16" i="12" s="1"/>
  <c r="AL16" i="12" s="1"/>
  <c r="F16" i="12"/>
  <c r="AQ15" i="12"/>
  <c r="AR15" i="12" s="1"/>
  <c r="AT15" i="12" s="1"/>
  <c r="AF15" i="12"/>
  <c r="Y15" i="12"/>
  <c r="U15" i="12"/>
  <c r="J15" i="12"/>
  <c r="H15" i="12"/>
  <c r="AM15" i="12" s="1"/>
  <c r="G15" i="12"/>
  <c r="AJ15" i="12" s="1"/>
  <c r="AK15" i="12" s="1"/>
  <c r="F15" i="12"/>
  <c r="AG15" i="12" s="1"/>
  <c r="AZ14" i="12"/>
  <c r="AX14" i="12"/>
  <c r="AY14" i="12" s="1"/>
  <c r="AR14" i="12"/>
  <c r="AQ14" i="12"/>
  <c r="BB14" i="12" s="1"/>
  <c r="AF14" i="12"/>
  <c r="AB14" i="12"/>
  <c r="Z14" i="12"/>
  <c r="U14" i="12"/>
  <c r="V14" i="12" s="1"/>
  <c r="X14" i="12" s="1"/>
  <c r="N14" i="12"/>
  <c r="K14" i="12"/>
  <c r="J14" i="12"/>
  <c r="H14" i="12"/>
  <c r="Q14" i="12" s="1"/>
  <c r="G14" i="12"/>
  <c r="Y14" i="12" s="1"/>
  <c r="AA14" i="12" s="1"/>
  <c r="F14" i="12"/>
  <c r="AQ13" i="12"/>
  <c r="AF13" i="12"/>
  <c r="AD13" i="12"/>
  <c r="AB13" i="12"/>
  <c r="AC13" i="12" s="1"/>
  <c r="V13" i="12"/>
  <c r="X13" i="12" s="1"/>
  <c r="U13" i="12"/>
  <c r="J13" i="12"/>
  <c r="N13" i="12" s="1"/>
  <c r="H13" i="12"/>
  <c r="G13" i="12"/>
  <c r="Y13" i="12" s="1"/>
  <c r="F13" i="12"/>
  <c r="AX12" i="12"/>
  <c r="AY12" i="12" s="1"/>
  <c r="AV12" i="12"/>
  <c r="AU12" i="12"/>
  <c r="AW12" i="12" s="1"/>
  <c r="AR12" i="12"/>
  <c r="AQ12" i="12"/>
  <c r="AO12" i="12"/>
  <c r="AM12" i="12"/>
  <c r="AN12" i="12" s="1"/>
  <c r="AF12" i="12"/>
  <c r="U12" i="12"/>
  <c r="V12" i="12" s="1"/>
  <c r="Q12" i="12"/>
  <c r="O12" i="12"/>
  <c r="N12" i="12"/>
  <c r="P12" i="12" s="1"/>
  <c r="M12" i="12"/>
  <c r="L12" i="12"/>
  <c r="J12" i="12"/>
  <c r="K12" i="12" s="1"/>
  <c r="H12" i="12"/>
  <c r="G12" i="12"/>
  <c r="F12" i="12"/>
  <c r="AG12" i="12" s="1"/>
  <c r="AW11" i="12"/>
  <c r="AQ11" i="12"/>
  <c r="AU11" i="12" s="1"/>
  <c r="AV11" i="12" s="1"/>
  <c r="AF11" i="12"/>
  <c r="AC11" i="12"/>
  <c r="AB11" i="12"/>
  <c r="AD11" i="12" s="1"/>
  <c r="Y11" i="12"/>
  <c r="W11" i="12"/>
  <c r="U11" i="12"/>
  <c r="V11" i="12" s="1"/>
  <c r="X11" i="12" s="1"/>
  <c r="S11" i="12"/>
  <c r="N11" i="12"/>
  <c r="L11" i="12"/>
  <c r="K11" i="12"/>
  <c r="M11" i="12" s="1"/>
  <c r="J11" i="12"/>
  <c r="H11" i="12"/>
  <c r="Q11" i="12" s="1"/>
  <c r="R11" i="12" s="1"/>
  <c r="G11" i="12"/>
  <c r="F11" i="12"/>
  <c r="BB10" i="12"/>
  <c r="AX10" i="12"/>
  <c r="AV10" i="12"/>
  <c r="AU10" i="12"/>
  <c r="AW10" i="12" s="1"/>
  <c r="AQ10" i="12"/>
  <c r="AR10" i="12" s="1"/>
  <c r="AO10" i="12"/>
  <c r="AM10" i="12"/>
  <c r="AN10" i="12" s="1"/>
  <c r="AJ10" i="12"/>
  <c r="AL10" i="12" s="1"/>
  <c r="AG10" i="12"/>
  <c r="AF10" i="12"/>
  <c r="AB10" i="12"/>
  <c r="AA10" i="12"/>
  <c r="X10" i="12"/>
  <c r="V10" i="12"/>
  <c r="W10" i="12" s="1"/>
  <c r="U10" i="12"/>
  <c r="Y10" i="12" s="1"/>
  <c r="Z10" i="12" s="1"/>
  <c r="M10" i="12"/>
  <c r="L10" i="12"/>
  <c r="K10" i="12"/>
  <c r="J10" i="12"/>
  <c r="H10" i="12"/>
  <c r="G10" i="12"/>
  <c r="F10" i="12"/>
  <c r="BB9" i="12"/>
  <c r="AU9" i="12"/>
  <c r="AV9" i="12" s="1"/>
  <c r="AR9" i="12"/>
  <c r="AT9" i="12" s="1"/>
  <c r="AQ9" i="12"/>
  <c r="AJ9" i="12"/>
  <c r="AL9" i="12" s="1"/>
  <c r="AF9" i="12"/>
  <c r="AB9" i="12"/>
  <c r="U9" i="12"/>
  <c r="Q9" i="12"/>
  <c r="S9" i="12" s="1"/>
  <c r="N9" i="12"/>
  <c r="L9" i="12"/>
  <c r="K9" i="12"/>
  <c r="M9" i="12" s="1"/>
  <c r="J9" i="12"/>
  <c r="H9" i="12"/>
  <c r="AX9" i="12" s="1"/>
  <c r="AY9" i="12" s="1"/>
  <c r="G9" i="12"/>
  <c r="F9" i="12"/>
  <c r="BB8" i="12"/>
  <c r="AQ8" i="12"/>
  <c r="AM8" i="12"/>
  <c r="AI8" i="12"/>
  <c r="AH8" i="12"/>
  <c r="AF8" i="12"/>
  <c r="AG8" i="12" s="1"/>
  <c r="AB8" i="12"/>
  <c r="W8" i="12"/>
  <c r="V8" i="12"/>
  <c r="X8" i="12" s="1"/>
  <c r="U8" i="12"/>
  <c r="R8" i="12"/>
  <c r="Q8" i="12"/>
  <c r="S8" i="12" s="1"/>
  <c r="M8" i="12"/>
  <c r="K8" i="12"/>
  <c r="L8" i="12" s="1"/>
  <c r="J8" i="12"/>
  <c r="H8" i="12"/>
  <c r="G8" i="12"/>
  <c r="F8" i="12"/>
  <c r="AV7" i="12"/>
  <c r="AQ7" i="12"/>
  <c r="BB7" i="12" s="1"/>
  <c r="AF7" i="12"/>
  <c r="U7" i="12"/>
  <c r="Q7" i="12"/>
  <c r="J7" i="12"/>
  <c r="H7" i="12"/>
  <c r="G7" i="12"/>
  <c r="AU7" i="12" s="1"/>
  <c r="F7" i="12"/>
  <c r="BL40" i="11"/>
  <c r="BA40" i="11"/>
  <c r="AP40" i="11"/>
  <c r="AE40" i="11"/>
  <c r="T40" i="11"/>
  <c r="I40" i="11"/>
  <c r="E40" i="11"/>
  <c r="D40" i="11"/>
  <c r="C40" i="11"/>
  <c r="BM39" i="11"/>
  <c r="BF39" i="11"/>
  <c r="BH39" i="11" s="1"/>
  <c r="BE39" i="11"/>
  <c r="BD39" i="11"/>
  <c r="BC39" i="11"/>
  <c r="BB39" i="11"/>
  <c r="AV39" i="11"/>
  <c r="AU39" i="11"/>
  <c r="AW39" i="11" s="1"/>
  <c r="AR39" i="11"/>
  <c r="AT39" i="11" s="1"/>
  <c r="AQ39" i="11"/>
  <c r="AX39" i="11" s="1"/>
  <c r="AM39" i="11"/>
  <c r="AF39" i="11"/>
  <c r="AG39" i="11" s="1"/>
  <c r="U39" i="11"/>
  <c r="N39" i="11"/>
  <c r="P39" i="11" s="1"/>
  <c r="M39" i="11"/>
  <c r="L39" i="11"/>
  <c r="K39" i="11"/>
  <c r="J39" i="11"/>
  <c r="H39" i="11"/>
  <c r="BI39" i="11" s="1"/>
  <c r="G39" i="11"/>
  <c r="F39" i="11"/>
  <c r="BF38" i="11"/>
  <c r="BB38" i="11"/>
  <c r="BI38" i="11" s="1"/>
  <c r="AX38" i="11"/>
  <c r="AZ38" i="11" s="1"/>
  <c r="AW38" i="11"/>
  <c r="AV38" i="11"/>
  <c r="AU38" i="11"/>
  <c r="AQ38" i="11"/>
  <c r="AF38" i="11"/>
  <c r="U38" i="11"/>
  <c r="Y38" i="11" s="1"/>
  <c r="O38" i="11"/>
  <c r="N38" i="11"/>
  <c r="P38" i="11" s="1"/>
  <c r="J38" i="11"/>
  <c r="Q38" i="11" s="1"/>
  <c r="H38" i="11"/>
  <c r="G38" i="11"/>
  <c r="F38" i="11"/>
  <c r="AR38" i="11" s="1"/>
  <c r="BB37" i="11"/>
  <c r="BI37" i="11" s="1"/>
  <c r="AX37" i="11"/>
  <c r="AQ37" i="11"/>
  <c r="AF37" i="11"/>
  <c r="AB37" i="11"/>
  <c r="AD37" i="11" s="1"/>
  <c r="U37" i="11"/>
  <c r="N37" i="11"/>
  <c r="J37" i="11"/>
  <c r="Q37" i="11" s="1"/>
  <c r="H37" i="11"/>
  <c r="G37" i="11"/>
  <c r="F37" i="11"/>
  <c r="BB36" i="11"/>
  <c r="AQ36" i="11"/>
  <c r="AF36" i="11"/>
  <c r="AJ36" i="11" s="1"/>
  <c r="AK36" i="11" s="1"/>
  <c r="Y36" i="11"/>
  <c r="AA36" i="11" s="1"/>
  <c r="U36" i="11"/>
  <c r="J36" i="11"/>
  <c r="H36" i="11"/>
  <c r="G36" i="11"/>
  <c r="F36" i="11"/>
  <c r="BB35" i="11"/>
  <c r="AQ35" i="11"/>
  <c r="AO35" i="11"/>
  <c r="AJ35" i="11"/>
  <c r="AF35" i="11"/>
  <c r="AA35" i="11"/>
  <c r="Y35" i="11"/>
  <c r="Z35" i="11" s="1"/>
  <c r="U35" i="11"/>
  <c r="Q35" i="11"/>
  <c r="J35" i="11"/>
  <c r="H35" i="11"/>
  <c r="AM35" i="11" s="1"/>
  <c r="AN35" i="11" s="1"/>
  <c r="G35" i="11"/>
  <c r="F35" i="11"/>
  <c r="AG35" i="11" s="1"/>
  <c r="BC34" i="11"/>
  <c r="BB34" i="11"/>
  <c r="AS34" i="11"/>
  <c r="AR34" i="11"/>
  <c r="AT34" i="11" s="1"/>
  <c r="AQ34" i="11"/>
  <c r="AF34" i="11"/>
  <c r="AB34" i="11"/>
  <c r="V34" i="11"/>
  <c r="U34" i="11"/>
  <c r="K34" i="11"/>
  <c r="J34" i="11"/>
  <c r="H34" i="11"/>
  <c r="G34" i="11"/>
  <c r="Y34" i="11" s="1"/>
  <c r="F34" i="11"/>
  <c r="BK33" i="11"/>
  <c r="BF33" i="11"/>
  <c r="BH33" i="11" s="1"/>
  <c r="BC33" i="11"/>
  <c r="BE33" i="11" s="1"/>
  <c r="BB33" i="11"/>
  <c r="AU33" i="11"/>
  <c r="AT33" i="11"/>
  <c r="AR33" i="11"/>
  <c r="AS33" i="11" s="1"/>
  <c r="AQ33" i="11"/>
  <c r="AI33" i="11"/>
  <c r="AF33" i="11"/>
  <c r="AG33" i="11" s="1"/>
  <c r="AH33" i="11" s="1"/>
  <c r="AB33" i="11"/>
  <c r="U33" i="11"/>
  <c r="BM33" i="11" s="1"/>
  <c r="N33" i="11"/>
  <c r="P33" i="11" s="1"/>
  <c r="L33" i="11"/>
  <c r="K33" i="11"/>
  <c r="M33" i="11" s="1"/>
  <c r="J33" i="11"/>
  <c r="H33" i="11"/>
  <c r="BI33" i="11" s="1"/>
  <c r="BJ33" i="11" s="1"/>
  <c r="G33" i="11"/>
  <c r="F33" i="11"/>
  <c r="BM32" i="11"/>
  <c r="BB32" i="11"/>
  <c r="AX32" i="11"/>
  <c r="AZ32" i="11" s="1"/>
  <c r="AU32" i="11"/>
  <c r="AW32" i="11" s="1"/>
  <c r="AQ32" i="11"/>
  <c r="AM32" i="11"/>
  <c r="AL32" i="11"/>
  <c r="AJ32" i="11"/>
  <c r="AK32" i="11" s="1"/>
  <c r="AF32" i="11"/>
  <c r="V32" i="11"/>
  <c r="U32" i="11"/>
  <c r="J32" i="11"/>
  <c r="H32" i="11"/>
  <c r="G32" i="11"/>
  <c r="F32" i="11"/>
  <c r="AR32" i="11" s="1"/>
  <c r="BF31" i="11"/>
  <c r="BC31" i="11"/>
  <c r="BD31" i="11" s="1"/>
  <c r="BB31" i="11"/>
  <c r="BI31" i="11" s="1"/>
  <c r="AT31" i="11"/>
  <c r="AQ31" i="11"/>
  <c r="AR31" i="11" s="1"/>
  <c r="AS31" i="11" s="1"/>
  <c r="AF31" i="11"/>
  <c r="AD31" i="11"/>
  <c r="AB31" i="11"/>
  <c r="AC31" i="11" s="1"/>
  <c r="W31" i="11"/>
  <c r="V31" i="11"/>
  <c r="X31" i="11" s="1"/>
  <c r="U31" i="11"/>
  <c r="S31" i="11"/>
  <c r="N31" i="11"/>
  <c r="M31" i="11"/>
  <c r="K31" i="11"/>
  <c r="L31" i="11" s="1"/>
  <c r="J31" i="11"/>
  <c r="Q31" i="11" s="1"/>
  <c r="R31" i="11" s="1"/>
  <c r="H31" i="11"/>
  <c r="G31" i="11"/>
  <c r="Y31" i="11" s="1"/>
  <c r="F31" i="11"/>
  <c r="BM30" i="11"/>
  <c r="BG30" i="11"/>
  <c r="BF30" i="11"/>
  <c r="BH30" i="11" s="1"/>
  <c r="BB30" i="11"/>
  <c r="AX30" i="11"/>
  <c r="AU30" i="11"/>
  <c r="AV30" i="11" s="1"/>
  <c r="AQ30" i="11"/>
  <c r="AF30" i="11"/>
  <c r="U30" i="11"/>
  <c r="N30" i="11"/>
  <c r="J30" i="11"/>
  <c r="H30" i="11"/>
  <c r="BI30" i="11" s="1"/>
  <c r="G30" i="11"/>
  <c r="F30" i="11"/>
  <c r="BB29" i="11"/>
  <c r="BM29" i="11" s="1"/>
  <c r="AX29" i="11"/>
  <c r="AQ29" i="11"/>
  <c r="AO29" i="11"/>
  <c r="AM29" i="11"/>
  <c r="AN29" i="11" s="1"/>
  <c r="AF29" i="11"/>
  <c r="AD29" i="11"/>
  <c r="Y29" i="11"/>
  <c r="U29" i="11"/>
  <c r="AB29" i="11" s="1"/>
  <c r="AC29" i="11" s="1"/>
  <c r="J29" i="11"/>
  <c r="H29" i="11"/>
  <c r="G29" i="11"/>
  <c r="AJ29" i="11" s="1"/>
  <c r="F29" i="11"/>
  <c r="BF28" i="11"/>
  <c r="BG28" i="11" s="1"/>
  <c r="BC28" i="11"/>
  <c r="BE28" i="11" s="1"/>
  <c r="BB28" i="11"/>
  <c r="BM28" i="11" s="1"/>
  <c r="AR28" i="11"/>
  <c r="AQ28" i="11"/>
  <c r="AF28" i="11"/>
  <c r="Z28" i="11"/>
  <c r="Y28" i="11"/>
  <c r="AA28" i="11" s="1"/>
  <c r="W28" i="11"/>
  <c r="V28" i="11"/>
  <c r="X28" i="11" s="1"/>
  <c r="U28" i="11"/>
  <c r="Q28" i="11"/>
  <c r="P28" i="11"/>
  <c r="K28" i="11"/>
  <c r="M28" i="11" s="1"/>
  <c r="J28" i="11"/>
  <c r="H28" i="11"/>
  <c r="AB28" i="11" s="1"/>
  <c r="G28" i="11"/>
  <c r="N28" i="11" s="1"/>
  <c r="O28" i="11" s="1"/>
  <c r="F28" i="11"/>
  <c r="BB27" i="11"/>
  <c r="BI27" i="11" s="1"/>
  <c r="BK27" i="11" s="1"/>
  <c r="AU27" i="11"/>
  <c r="AW27" i="11" s="1"/>
  <c r="AR27" i="11"/>
  <c r="AT27" i="11" s="1"/>
  <c r="AQ27" i="11"/>
  <c r="AJ27" i="11"/>
  <c r="AI27" i="11"/>
  <c r="AG27" i="11"/>
  <c r="AH27" i="11" s="1"/>
  <c r="AF27" i="11"/>
  <c r="U27" i="11"/>
  <c r="V27" i="11" s="1"/>
  <c r="J27" i="11"/>
  <c r="H27" i="11"/>
  <c r="AX27" i="11" s="1"/>
  <c r="G27" i="11"/>
  <c r="F27" i="11"/>
  <c r="BB26" i="11"/>
  <c r="AQ26" i="11"/>
  <c r="AM26" i="11"/>
  <c r="AK26" i="11"/>
  <c r="AJ26" i="11"/>
  <c r="AL26" i="11" s="1"/>
  <c r="AF26" i="11"/>
  <c r="AD26" i="11"/>
  <c r="AB26" i="11"/>
  <c r="AC26" i="11" s="1"/>
  <c r="V26" i="11"/>
  <c r="U26" i="11"/>
  <c r="J26" i="11"/>
  <c r="H26" i="11"/>
  <c r="G26" i="11"/>
  <c r="Y26" i="11" s="1"/>
  <c r="F26" i="11"/>
  <c r="AG26" i="11" s="1"/>
  <c r="AI26" i="11" s="1"/>
  <c r="BF25" i="11"/>
  <c r="BD25" i="11"/>
  <c r="BB25" i="11"/>
  <c r="AT25" i="11"/>
  <c r="AR25" i="11"/>
  <c r="AS25" i="11" s="1"/>
  <c r="AQ25" i="11"/>
  <c r="AF25" i="11"/>
  <c r="U25" i="11"/>
  <c r="L25" i="11"/>
  <c r="K25" i="11"/>
  <c r="M25" i="11" s="1"/>
  <c r="J25" i="11"/>
  <c r="H25" i="11"/>
  <c r="G25" i="11"/>
  <c r="N25" i="11" s="1"/>
  <c r="F25" i="11"/>
  <c r="BC25" i="11" s="1"/>
  <c r="BE25" i="11" s="1"/>
  <c r="BB24" i="11"/>
  <c r="AV24" i="11"/>
  <c r="AU24" i="11"/>
  <c r="AW24" i="11" s="1"/>
  <c r="AS24" i="11"/>
  <c r="AR24" i="11"/>
  <c r="AT24" i="11" s="1"/>
  <c r="AQ24" i="11"/>
  <c r="AX24" i="11" s="1"/>
  <c r="AM24" i="11"/>
  <c r="AJ24" i="11"/>
  <c r="AF24" i="11"/>
  <c r="AG24" i="11" s="1"/>
  <c r="V24" i="11"/>
  <c r="U24" i="11"/>
  <c r="J24" i="11"/>
  <c r="H24" i="11"/>
  <c r="G24" i="11"/>
  <c r="F24" i="11"/>
  <c r="BK23" i="11"/>
  <c r="BF23" i="11"/>
  <c r="BC23" i="11"/>
  <c r="BB23" i="11"/>
  <c r="BI23" i="11" s="1"/>
  <c r="BJ23" i="11" s="1"/>
  <c r="AQ23" i="11"/>
  <c r="AU23" i="11" s="1"/>
  <c r="AF23" i="11"/>
  <c r="AM23" i="11" s="1"/>
  <c r="AD23" i="11"/>
  <c r="AB23" i="11"/>
  <c r="AC23" i="11" s="1"/>
  <c r="V23" i="11"/>
  <c r="U23" i="11"/>
  <c r="Y23" i="11" s="1"/>
  <c r="N23" i="11"/>
  <c r="M23" i="11"/>
  <c r="K23" i="11"/>
  <c r="L23" i="11" s="1"/>
  <c r="J23" i="11"/>
  <c r="Q23" i="11" s="1"/>
  <c r="R23" i="11" s="1"/>
  <c r="H23" i="11"/>
  <c r="AX23" i="11" s="1"/>
  <c r="G23" i="11"/>
  <c r="F23" i="11"/>
  <c r="AR23" i="11" s="1"/>
  <c r="BG22" i="11"/>
  <c r="BF22" i="11"/>
  <c r="BH22" i="11" s="1"/>
  <c r="BB22" i="11"/>
  <c r="BI22" i="11" s="1"/>
  <c r="AX22" i="11"/>
  <c r="AU22" i="11"/>
  <c r="AQ22" i="11"/>
  <c r="AF22" i="11"/>
  <c r="U22" i="11"/>
  <c r="N22" i="11"/>
  <c r="P22" i="11" s="1"/>
  <c r="J22" i="11"/>
  <c r="Q22" i="11" s="1"/>
  <c r="H22" i="11"/>
  <c r="G22" i="11"/>
  <c r="F22" i="11"/>
  <c r="BB21" i="11"/>
  <c r="AY21" i="11"/>
  <c r="AX21" i="11"/>
  <c r="AZ21" i="11" s="1"/>
  <c r="AQ21" i="11"/>
  <c r="AM21" i="11"/>
  <c r="AH21" i="11"/>
  <c r="AF21" i="11"/>
  <c r="Y21" i="11"/>
  <c r="U21" i="11"/>
  <c r="AB21" i="11" s="1"/>
  <c r="P21" i="11"/>
  <c r="J21" i="11"/>
  <c r="N21" i="11" s="1"/>
  <c r="O21" i="11" s="1"/>
  <c r="H21" i="11"/>
  <c r="BI21" i="11" s="1"/>
  <c r="G21" i="11"/>
  <c r="AJ21" i="11" s="1"/>
  <c r="F21" i="11"/>
  <c r="AG21" i="11" s="1"/>
  <c r="AI21" i="11" s="1"/>
  <c r="BI20" i="11"/>
  <c r="BF20" i="11"/>
  <c r="BB20" i="11"/>
  <c r="AR20" i="11"/>
  <c r="AQ20" i="11"/>
  <c r="AF20" i="11"/>
  <c r="W20" i="11"/>
  <c r="V20" i="11"/>
  <c r="X20" i="11" s="1"/>
  <c r="U20" i="11"/>
  <c r="Q20" i="11"/>
  <c r="J20" i="11"/>
  <c r="K20" i="11" s="1"/>
  <c r="H20" i="11"/>
  <c r="G20" i="11"/>
  <c r="F20" i="11"/>
  <c r="BB19" i="11"/>
  <c r="AX19" i="11"/>
  <c r="AQ19" i="11"/>
  <c r="AU19" i="11" s="1"/>
  <c r="AJ19" i="11"/>
  <c r="AF19" i="11"/>
  <c r="AM19" i="11" s="1"/>
  <c r="AA19" i="11"/>
  <c r="U19" i="11"/>
  <c r="Y19" i="11" s="1"/>
  <c r="Z19" i="11" s="1"/>
  <c r="J19" i="11"/>
  <c r="H19" i="11"/>
  <c r="G19" i="11"/>
  <c r="F19" i="11"/>
  <c r="BB18" i="11"/>
  <c r="AQ18" i="11"/>
  <c r="AF18" i="11"/>
  <c r="AM18" i="11" s="1"/>
  <c r="AB18" i="11"/>
  <c r="Y18" i="11"/>
  <c r="U18" i="11"/>
  <c r="V18" i="11" s="1"/>
  <c r="K18" i="11"/>
  <c r="J18" i="11"/>
  <c r="H18" i="11"/>
  <c r="G18" i="11"/>
  <c r="AJ18" i="11" s="1"/>
  <c r="F18" i="11"/>
  <c r="AG18" i="11" s="1"/>
  <c r="AI18" i="11" s="1"/>
  <c r="BC17" i="11"/>
  <c r="BE17" i="11" s="1"/>
  <c r="BB17" i="11"/>
  <c r="BF17" i="11" s="1"/>
  <c r="AU17" i="11"/>
  <c r="AT17" i="11"/>
  <c r="AR17" i="11"/>
  <c r="AS17" i="11" s="1"/>
  <c r="AQ17" i="11"/>
  <c r="AL17" i="11"/>
  <c r="AK17" i="11"/>
  <c r="AF17" i="11"/>
  <c r="AJ17" i="11" s="1"/>
  <c r="U17" i="11"/>
  <c r="Q17" i="11"/>
  <c r="R17" i="11" s="1"/>
  <c r="K17" i="11"/>
  <c r="J17" i="11"/>
  <c r="N17" i="11" s="1"/>
  <c r="H17" i="11"/>
  <c r="AM17" i="11" s="1"/>
  <c r="G17" i="11"/>
  <c r="F17" i="11"/>
  <c r="AG17" i="11" s="1"/>
  <c r="AH17" i="11" s="1"/>
  <c r="BB16" i="11"/>
  <c r="AU16" i="11"/>
  <c r="AW16" i="11" s="1"/>
  <c r="AS16" i="11"/>
  <c r="AR16" i="11"/>
  <c r="AT16" i="11" s="1"/>
  <c r="AQ16" i="11"/>
  <c r="AX16" i="11" s="1"/>
  <c r="AM16" i="11"/>
  <c r="AL16" i="11"/>
  <c r="AJ16" i="11"/>
  <c r="AK16" i="11" s="1"/>
  <c r="AF16" i="11"/>
  <c r="AG16" i="11" s="1"/>
  <c r="U16" i="11"/>
  <c r="J16" i="11"/>
  <c r="H16" i="11"/>
  <c r="G16" i="11"/>
  <c r="F16" i="11"/>
  <c r="BF15" i="11"/>
  <c r="BC15" i="11"/>
  <c r="BB15" i="11"/>
  <c r="BI15" i="11" s="1"/>
  <c r="AV15" i="11"/>
  <c r="AT15" i="11"/>
  <c r="AQ15" i="11"/>
  <c r="AU15" i="11" s="1"/>
  <c r="AW15" i="11" s="1"/>
  <c r="AF15" i="11"/>
  <c r="AB15" i="11"/>
  <c r="W15" i="11"/>
  <c r="V15" i="11"/>
  <c r="X15" i="11" s="1"/>
  <c r="U15" i="11"/>
  <c r="Y15" i="11" s="1"/>
  <c r="N15" i="11"/>
  <c r="M15" i="11"/>
  <c r="K15" i="11"/>
  <c r="L15" i="11" s="1"/>
  <c r="J15" i="11"/>
  <c r="Q15" i="11" s="1"/>
  <c r="H15" i="11"/>
  <c r="AX15" i="11" s="1"/>
  <c r="G15" i="11"/>
  <c r="F15" i="11"/>
  <c r="AR15" i="11" s="1"/>
  <c r="AS15" i="11" s="1"/>
  <c r="BF14" i="11"/>
  <c r="BB14" i="11"/>
  <c r="BI14" i="11" s="1"/>
  <c r="AX14" i="11"/>
  <c r="AU14" i="11"/>
  <c r="AQ14" i="11"/>
  <c r="AF14" i="11"/>
  <c r="U14" i="11"/>
  <c r="AB14" i="11" s="1"/>
  <c r="AD14" i="11" s="1"/>
  <c r="O14" i="11"/>
  <c r="N14" i="11"/>
  <c r="P14" i="11" s="1"/>
  <c r="K14" i="11"/>
  <c r="J14" i="11"/>
  <c r="Q14" i="11" s="1"/>
  <c r="S14" i="11" s="1"/>
  <c r="H14" i="11"/>
  <c r="G14" i="11"/>
  <c r="F14" i="11"/>
  <c r="BC14" i="11" s="1"/>
  <c r="BE14" i="11" s="1"/>
  <c r="BK13" i="11"/>
  <c r="BC13" i="11"/>
  <c r="BB13" i="11"/>
  <c r="AQ13" i="11"/>
  <c r="AM13" i="11"/>
  <c r="AG13" i="11"/>
  <c r="AF13" i="11"/>
  <c r="U13" i="11"/>
  <c r="Q13" i="11"/>
  <c r="K13" i="11"/>
  <c r="J13" i="11"/>
  <c r="N13" i="11" s="1"/>
  <c r="H13" i="11"/>
  <c r="BI13" i="11" s="1"/>
  <c r="BJ13" i="11" s="1"/>
  <c r="G13" i="11"/>
  <c r="F13" i="11"/>
  <c r="BI12" i="11"/>
  <c r="BK12" i="11" s="1"/>
  <c r="BF12" i="11"/>
  <c r="BE12" i="11"/>
  <c r="BD12" i="11"/>
  <c r="BB12" i="11"/>
  <c r="BC12" i="11" s="1"/>
  <c r="AW12" i="11"/>
  <c r="AU12" i="11"/>
  <c r="AV12" i="11" s="1"/>
  <c r="AS12" i="11"/>
  <c r="AR12" i="11"/>
  <c r="AT12" i="11" s="1"/>
  <c r="AQ12" i="11"/>
  <c r="AM12" i="11"/>
  <c r="AI12" i="11"/>
  <c r="AH12" i="11"/>
  <c r="AF12" i="11"/>
  <c r="AG12" i="11" s="1"/>
  <c r="W12" i="11"/>
  <c r="V12" i="11"/>
  <c r="X12" i="11" s="1"/>
  <c r="U12" i="11"/>
  <c r="Y12" i="11" s="1"/>
  <c r="N12" i="11"/>
  <c r="O12" i="11" s="1"/>
  <c r="L12" i="11"/>
  <c r="J12" i="11"/>
  <c r="K12" i="11" s="1"/>
  <c r="M12" i="11" s="1"/>
  <c r="H12" i="11"/>
  <c r="G12" i="11"/>
  <c r="F12" i="11"/>
  <c r="BC11" i="11"/>
  <c r="BD11" i="11" s="1"/>
  <c r="BB11" i="11"/>
  <c r="AU11" i="11"/>
  <c r="AT11" i="11"/>
  <c r="AR11" i="11"/>
  <c r="AS11" i="11" s="1"/>
  <c r="AQ11" i="11"/>
  <c r="AK11" i="11"/>
  <c r="AF11" i="11"/>
  <c r="AJ11" i="11" s="1"/>
  <c r="AL11" i="11" s="1"/>
  <c r="AB11" i="11"/>
  <c r="U11" i="11"/>
  <c r="K11" i="11"/>
  <c r="M11" i="11" s="1"/>
  <c r="J11" i="11"/>
  <c r="H11" i="11"/>
  <c r="G11" i="11"/>
  <c r="N11" i="11" s="1"/>
  <c r="F11" i="11"/>
  <c r="AG11" i="11" s="1"/>
  <c r="AH11" i="11" s="1"/>
  <c r="BB10" i="11"/>
  <c r="AU10" i="11"/>
  <c r="AW10" i="11" s="1"/>
  <c r="AS10" i="11"/>
  <c r="AR10" i="11"/>
  <c r="AT10" i="11" s="1"/>
  <c r="AQ10" i="11"/>
  <c r="AX10" i="11" s="1"/>
  <c r="AM10" i="11"/>
  <c r="AJ10" i="11"/>
  <c r="AF10" i="11"/>
  <c r="AG10" i="11" s="1"/>
  <c r="U10" i="11"/>
  <c r="J10" i="11"/>
  <c r="H10" i="11"/>
  <c r="G10" i="11"/>
  <c r="F10" i="11"/>
  <c r="BK9" i="11"/>
  <c r="BF9" i="11"/>
  <c r="BE9" i="11"/>
  <c r="BC9" i="11"/>
  <c r="BD9" i="11" s="1"/>
  <c r="BB9" i="11"/>
  <c r="BI9" i="11" s="1"/>
  <c r="BJ9" i="11" s="1"/>
  <c r="AT9" i="11"/>
  <c r="AQ9" i="11"/>
  <c r="AU9" i="11" s="1"/>
  <c r="AM9" i="11"/>
  <c r="AO9" i="11" s="1"/>
  <c r="AF9" i="11"/>
  <c r="AB9" i="11"/>
  <c r="AC9" i="11" s="1"/>
  <c r="V9" i="11"/>
  <c r="U9" i="11"/>
  <c r="S9" i="11"/>
  <c r="N9" i="11"/>
  <c r="M9" i="11"/>
  <c r="K9" i="11"/>
  <c r="L9" i="11" s="1"/>
  <c r="J9" i="11"/>
  <c r="Q9" i="11" s="1"/>
  <c r="R9" i="11" s="1"/>
  <c r="H9" i="11"/>
  <c r="AX9" i="11" s="1"/>
  <c r="G9" i="11"/>
  <c r="Y9" i="11" s="1"/>
  <c r="F9" i="11"/>
  <c r="AR9" i="11" s="1"/>
  <c r="AS9" i="11" s="1"/>
  <c r="BM8" i="11"/>
  <c r="BF8" i="11"/>
  <c r="BH8" i="11" s="1"/>
  <c r="BB8" i="11"/>
  <c r="BI8" i="11" s="1"/>
  <c r="AX8" i="11"/>
  <c r="AW8" i="11"/>
  <c r="AU8" i="11"/>
  <c r="AV8" i="11" s="1"/>
  <c r="AQ8" i="11"/>
  <c r="AG8" i="11"/>
  <c r="AF8" i="11"/>
  <c r="U8" i="11"/>
  <c r="N8" i="11"/>
  <c r="P8" i="11" s="1"/>
  <c r="J8" i="11"/>
  <c r="Q8" i="11" s="1"/>
  <c r="H8" i="11"/>
  <c r="G8" i="11"/>
  <c r="F8" i="11"/>
  <c r="BG7" i="11"/>
  <c r="BB7" i="11"/>
  <c r="BF7" i="11" s="1"/>
  <c r="AX7" i="11"/>
  <c r="AQ7" i="11"/>
  <c r="AM7" i="11"/>
  <c r="AG7" i="11"/>
  <c r="AF7" i="11"/>
  <c r="U7" i="11"/>
  <c r="AB7" i="11" s="1"/>
  <c r="O7" i="11"/>
  <c r="J7" i="11"/>
  <c r="N7" i="11" s="1"/>
  <c r="P7" i="11" s="1"/>
  <c r="H7" i="11"/>
  <c r="G7" i="11"/>
  <c r="F7" i="11"/>
  <c r="AN39" i="10"/>
  <c r="AI39" i="10"/>
  <c r="AD39" i="10"/>
  <c r="Y39" i="10"/>
  <c r="T39" i="10"/>
  <c r="O39" i="10"/>
  <c r="J39" i="10"/>
  <c r="E39" i="10"/>
  <c r="C39" i="10"/>
  <c r="AM38" i="10"/>
  <c r="AJ38" i="10"/>
  <c r="AG38" i="10"/>
  <c r="AF38" i="10"/>
  <c r="AH38" i="10" s="1"/>
  <c r="AE38" i="10"/>
  <c r="Z38" i="10"/>
  <c r="V38" i="10"/>
  <c r="U38" i="10"/>
  <c r="P38" i="10"/>
  <c r="M38" i="10"/>
  <c r="L38" i="10"/>
  <c r="N38" i="10" s="1"/>
  <c r="K38" i="10"/>
  <c r="F38" i="10"/>
  <c r="D38" i="10"/>
  <c r="AK38" i="10" s="1"/>
  <c r="AK37" i="10"/>
  <c r="AL37" i="10" s="1"/>
  <c r="AJ37" i="10"/>
  <c r="AE37" i="10"/>
  <c r="AF37" i="10" s="1"/>
  <c r="AA37" i="10"/>
  <c r="Z37" i="10"/>
  <c r="U37" i="10"/>
  <c r="V37" i="10" s="1"/>
  <c r="Q37" i="10"/>
  <c r="R37" i="10" s="1"/>
  <c r="P37" i="10"/>
  <c r="K37" i="10"/>
  <c r="L37" i="10" s="1"/>
  <c r="G37" i="10"/>
  <c r="F37" i="10"/>
  <c r="D37" i="10"/>
  <c r="AK36" i="10"/>
  <c r="AJ36" i="10"/>
  <c r="AE36" i="10"/>
  <c r="AB36" i="10"/>
  <c r="AA36" i="10"/>
  <c r="AC36" i="10" s="1"/>
  <c r="Z36" i="10"/>
  <c r="U36" i="10"/>
  <c r="Q36" i="10"/>
  <c r="S36" i="10" s="1"/>
  <c r="P36" i="10"/>
  <c r="K36" i="10"/>
  <c r="H36" i="10"/>
  <c r="G36" i="10"/>
  <c r="I36" i="10" s="1"/>
  <c r="F36" i="10"/>
  <c r="D36" i="10"/>
  <c r="AJ35" i="10"/>
  <c r="AK35" i="10" s="1"/>
  <c r="AF35" i="10"/>
  <c r="AE35" i="10"/>
  <c r="Z35" i="10"/>
  <c r="AA35" i="10" s="1"/>
  <c r="V35" i="10"/>
  <c r="W35" i="10" s="1"/>
  <c r="U35" i="10"/>
  <c r="P35" i="10"/>
  <c r="Q35" i="10" s="1"/>
  <c r="L35" i="10"/>
  <c r="K35" i="10"/>
  <c r="F35" i="10"/>
  <c r="G35" i="10" s="1"/>
  <c r="D35" i="10"/>
  <c r="AM34" i="10"/>
  <c r="AJ34" i="10"/>
  <c r="AF34" i="10"/>
  <c r="AH34" i="10" s="1"/>
  <c r="AE34" i="10"/>
  <c r="Z34" i="10"/>
  <c r="V34" i="10"/>
  <c r="X34" i="10" s="1"/>
  <c r="U34" i="10"/>
  <c r="P34" i="10"/>
  <c r="M34" i="10"/>
  <c r="L34" i="10"/>
  <c r="N34" i="10" s="1"/>
  <c r="K34" i="10"/>
  <c r="F34" i="10"/>
  <c r="D34" i="10"/>
  <c r="AK34" i="10" s="1"/>
  <c r="AK33" i="10"/>
  <c r="AJ33" i="10"/>
  <c r="AE33" i="10"/>
  <c r="AF33" i="10" s="1"/>
  <c r="AA33" i="10"/>
  <c r="AB33" i="10" s="1"/>
  <c r="Z33" i="10"/>
  <c r="U33" i="10"/>
  <c r="V33" i="10" s="1"/>
  <c r="Q33" i="10"/>
  <c r="P33" i="10"/>
  <c r="K33" i="10"/>
  <c r="L33" i="10" s="1"/>
  <c r="G33" i="10"/>
  <c r="H33" i="10" s="1"/>
  <c r="F33" i="10"/>
  <c r="D33" i="10"/>
  <c r="AK32" i="10"/>
  <c r="AJ32" i="10"/>
  <c r="AE32" i="10"/>
  <c r="Z32" i="10"/>
  <c r="U32" i="10"/>
  <c r="Q32" i="10"/>
  <c r="S32" i="10" s="1"/>
  <c r="P32" i="10"/>
  <c r="K32" i="10"/>
  <c r="G32" i="10"/>
  <c r="I32" i="10" s="1"/>
  <c r="F32" i="10"/>
  <c r="D32" i="10"/>
  <c r="AJ31" i="10"/>
  <c r="AK31" i="10" s="1"/>
  <c r="AF31" i="10"/>
  <c r="AG31" i="10" s="1"/>
  <c r="AE31" i="10"/>
  <c r="Z31" i="10"/>
  <c r="V31" i="10"/>
  <c r="U31" i="10"/>
  <c r="P31" i="10"/>
  <c r="Q31" i="10" s="1"/>
  <c r="L31" i="10"/>
  <c r="M31" i="10" s="1"/>
  <c r="K31" i="10"/>
  <c r="F31" i="10"/>
  <c r="D31" i="10"/>
  <c r="AM30" i="10"/>
  <c r="AJ30" i="10"/>
  <c r="AG30" i="10"/>
  <c r="AF30" i="10"/>
  <c r="AH30" i="10" s="1"/>
  <c r="AE30" i="10"/>
  <c r="Z30" i="10"/>
  <c r="V30" i="10"/>
  <c r="U30" i="10"/>
  <c r="P30" i="10"/>
  <c r="M30" i="10"/>
  <c r="L30" i="10"/>
  <c r="N30" i="10" s="1"/>
  <c r="K30" i="10"/>
  <c r="F30" i="10"/>
  <c r="D30" i="10"/>
  <c r="AK30" i="10" s="1"/>
  <c r="AK29" i="10"/>
  <c r="AL29" i="10" s="1"/>
  <c r="AJ29" i="10"/>
  <c r="AE29" i="10"/>
  <c r="AF29" i="10" s="1"/>
  <c r="AA29" i="10"/>
  <c r="Z29" i="10"/>
  <c r="U29" i="10"/>
  <c r="V29" i="10" s="1"/>
  <c r="Q29" i="10"/>
  <c r="R29" i="10" s="1"/>
  <c r="P29" i="10"/>
  <c r="K29" i="10"/>
  <c r="L29" i="10" s="1"/>
  <c r="G29" i="10"/>
  <c r="F29" i="10"/>
  <c r="D29" i="10"/>
  <c r="AK28" i="10"/>
  <c r="AJ28" i="10"/>
  <c r="AE28" i="10"/>
  <c r="AB28" i="10"/>
  <c r="AA28" i="10"/>
  <c r="AC28" i="10" s="1"/>
  <c r="Z28" i="10"/>
  <c r="U28" i="10"/>
  <c r="Q28" i="10"/>
  <c r="S28" i="10" s="1"/>
  <c r="P28" i="10"/>
  <c r="K28" i="10"/>
  <c r="H28" i="10"/>
  <c r="G28" i="10"/>
  <c r="I28" i="10" s="1"/>
  <c r="F28" i="10"/>
  <c r="D28" i="10"/>
  <c r="AJ27" i="10"/>
  <c r="AK27" i="10" s="1"/>
  <c r="AF27" i="10"/>
  <c r="AE27" i="10"/>
  <c r="Z27" i="10"/>
  <c r="AA27" i="10" s="1"/>
  <c r="V27" i="10"/>
  <c r="W27" i="10" s="1"/>
  <c r="U27" i="10"/>
  <c r="P27" i="10"/>
  <c r="Q27" i="10" s="1"/>
  <c r="L27" i="10"/>
  <c r="K27" i="10"/>
  <c r="F27" i="10"/>
  <c r="G27" i="10" s="1"/>
  <c r="D27" i="10"/>
  <c r="AM26" i="10"/>
  <c r="AJ26" i="10"/>
  <c r="AF26" i="10"/>
  <c r="AH26" i="10" s="1"/>
  <c r="AE26" i="10"/>
  <c r="Z26" i="10"/>
  <c r="V26" i="10"/>
  <c r="X26" i="10" s="1"/>
  <c r="U26" i="10"/>
  <c r="P26" i="10"/>
  <c r="M26" i="10"/>
  <c r="L26" i="10"/>
  <c r="N26" i="10" s="1"/>
  <c r="K26" i="10"/>
  <c r="F26" i="10"/>
  <c r="D26" i="10"/>
  <c r="AK26" i="10" s="1"/>
  <c r="AK25" i="10"/>
  <c r="AJ25" i="10"/>
  <c r="AE25" i="10"/>
  <c r="AF25" i="10" s="1"/>
  <c r="AA25" i="10"/>
  <c r="AB25" i="10" s="1"/>
  <c r="Z25" i="10"/>
  <c r="U25" i="10"/>
  <c r="V25" i="10" s="1"/>
  <c r="Q25" i="10"/>
  <c r="P25" i="10"/>
  <c r="K25" i="10"/>
  <c r="L25" i="10" s="1"/>
  <c r="G25" i="10"/>
  <c r="H25" i="10" s="1"/>
  <c r="F25" i="10"/>
  <c r="D25" i="10"/>
  <c r="AK24" i="10"/>
  <c r="AJ24" i="10"/>
  <c r="AE24" i="10"/>
  <c r="Z24" i="10"/>
  <c r="U24" i="10"/>
  <c r="Q24" i="10"/>
  <c r="S24" i="10" s="1"/>
  <c r="P24" i="10"/>
  <c r="K24" i="10"/>
  <c r="G24" i="10"/>
  <c r="I24" i="10" s="1"/>
  <c r="F24" i="10"/>
  <c r="D24" i="10"/>
  <c r="AJ23" i="10"/>
  <c r="AK23" i="10" s="1"/>
  <c r="AF23" i="10"/>
  <c r="AG23" i="10" s="1"/>
  <c r="AE23" i="10"/>
  <c r="Z23" i="10"/>
  <c r="V23" i="10"/>
  <c r="U23" i="10"/>
  <c r="P23" i="10"/>
  <c r="Q23" i="10" s="1"/>
  <c r="L23" i="10"/>
  <c r="M23" i="10" s="1"/>
  <c r="K23" i="10"/>
  <c r="F23" i="10"/>
  <c r="D23" i="10"/>
  <c r="AM22" i="10"/>
  <c r="AJ22" i="10"/>
  <c r="AG22" i="10"/>
  <c r="AF22" i="10"/>
  <c r="AH22" i="10" s="1"/>
  <c r="AE22" i="10"/>
  <c r="Z22" i="10"/>
  <c r="V22" i="10"/>
  <c r="U22" i="10"/>
  <c r="S22" i="10"/>
  <c r="R22" i="10"/>
  <c r="Q22" i="10"/>
  <c r="P22" i="10"/>
  <c r="L22" i="10"/>
  <c r="N22" i="10" s="1"/>
  <c r="K22" i="10"/>
  <c r="I22" i="10"/>
  <c r="H22" i="10"/>
  <c r="G22" i="10"/>
  <c r="F22" i="10"/>
  <c r="D22" i="10"/>
  <c r="AK22" i="10" s="1"/>
  <c r="AK21" i="10"/>
  <c r="AJ21" i="10"/>
  <c r="AE21" i="10"/>
  <c r="AF21" i="10" s="1"/>
  <c r="AA21" i="10"/>
  <c r="AB21" i="10" s="1"/>
  <c r="Z21" i="10"/>
  <c r="U21" i="10"/>
  <c r="V21" i="10" s="1"/>
  <c r="Q21" i="10"/>
  <c r="P21" i="10"/>
  <c r="K21" i="10"/>
  <c r="L21" i="10" s="1"/>
  <c r="G21" i="10"/>
  <c r="H21" i="10" s="1"/>
  <c r="F21" i="10"/>
  <c r="D21" i="10"/>
  <c r="AK20" i="10"/>
  <c r="AJ20" i="10"/>
  <c r="AE20" i="10"/>
  <c r="Z20" i="10"/>
  <c r="U20" i="10"/>
  <c r="Q20" i="10"/>
  <c r="S20" i="10" s="1"/>
  <c r="P20" i="10"/>
  <c r="K20" i="10"/>
  <c r="G20" i="10"/>
  <c r="I20" i="10" s="1"/>
  <c r="F20" i="10"/>
  <c r="D20" i="10"/>
  <c r="AJ19" i="10"/>
  <c r="AK19" i="10" s="1"/>
  <c r="AE19" i="10"/>
  <c r="Z19" i="10"/>
  <c r="V19" i="10"/>
  <c r="U19" i="10"/>
  <c r="P19" i="10"/>
  <c r="Q19" i="10" s="1"/>
  <c r="L19" i="10"/>
  <c r="M19" i="10" s="1"/>
  <c r="K19" i="10"/>
  <c r="F19" i="10"/>
  <c r="D19" i="10"/>
  <c r="AF19" i="10" s="1"/>
  <c r="AM18" i="10"/>
  <c r="AL18" i="10"/>
  <c r="AK18" i="10"/>
  <c r="AO18" i="10" s="1"/>
  <c r="AJ18" i="10"/>
  <c r="AG18" i="10"/>
  <c r="AF18" i="10"/>
  <c r="AH18" i="10" s="1"/>
  <c r="AE18" i="10"/>
  <c r="AC18" i="10"/>
  <c r="AB18" i="10"/>
  <c r="AA18" i="10"/>
  <c r="Z18" i="10"/>
  <c r="V18" i="10"/>
  <c r="X18" i="10" s="1"/>
  <c r="U18" i="10"/>
  <c r="S18" i="10"/>
  <c r="R18" i="10"/>
  <c r="Q18" i="10"/>
  <c r="P18" i="10"/>
  <c r="M18" i="10"/>
  <c r="L18" i="10"/>
  <c r="N18" i="10" s="1"/>
  <c r="K18" i="10"/>
  <c r="I18" i="10"/>
  <c r="H18" i="10"/>
  <c r="G18" i="10"/>
  <c r="F18" i="10"/>
  <c r="D18" i="10"/>
  <c r="AK17" i="10"/>
  <c r="AL17" i="10" s="1"/>
  <c r="AJ17" i="10"/>
  <c r="AE17" i="10"/>
  <c r="AF17" i="10" s="1"/>
  <c r="AA17" i="10"/>
  <c r="Z17" i="10"/>
  <c r="U17" i="10"/>
  <c r="V17" i="10" s="1"/>
  <c r="Q17" i="10"/>
  <c r="R17" i="10" s="1"/>
  <c r="P17" i="10"/>
  <c r="K17" i="10"/>
  <c r="L17" i="10" s="1"/>
  <c r="G17" i="10"/>
  <c r="F17" i="10"/>
  <c r="D17" i="10"/>
  <c r="AK16" i="10"/>
  <c r="AJ16" i="10"/>
  <c r="AE16" i="10"/>
  <c r="AA16" i="10"/>
  <c r="AC16" i="10" s="1"/>
  <c r="Z16" i="10"/>
  <c r="U16" i="10"/>
  <c r="Q16" i="10"/>
  <c r="P16" i="10"/>
  <c r="N16" i="10"/>
  <c r="L16" i="10"/>
  <c r="M16" i="10" s="1"/>
  <c r="K16" i="10"/>
  <c r="G16" i="10"/>
  <c r="I16" i="10" s="1"/>
  <c r="F16" i="10"/>
  <c r="D16" i="10"/>
  <c r="AJ15" i="10"/>
  <c r="AE15" i="10"/>
  <c r="AF15" i="10" s="1"/>
  <c r="Z15" i="10"/>
  <c r="U15" i="10"/>
  <c r="V15" i="10" s="1"/>
  <c r="P15" i="10"/>
  <c r="L15" i="10"/>
  <c r="K15" i="10"/>
  <c r="F15" i="10"/>
  <c r="D15" i="10"/>
  <c r="AK14" i="10"/>
  <c r="AJ14" i="10"/>
  <c r="AE14" i="10"/>
  <c r="AA14" i="10"/>
  <c r="AC14" i="10" s="1"/>
  <c r="Z14" i="10"/>
  <c r="U14" i="10"/>
  <c r="Q14" i="10"/>
  <c r="S14" i="10" s="1"/>
  <c r="P14" i="10"/>
  <c r="K14" i="10"/>
  <c r="G14" i="10"/>
  <c r="I14" i="10" s="1"/>
  <c r="F14" i="10"/>
  <c r="D14" i="10"/>
  <c r="AF14" i="10" s="1"/>
  <c r="AJ13" i="10"/>
  <c r="AE13" i="10"/>
  <c r="AF13" i="10" s="1"/>
  <c r="Z13" i="10"/>
  <c r="U13" i="10"/>
  <c r="V13" i="10" s="1"/>
  <c r="Q13" i="10"/>
  <c r="P13" i="10"/>
  <c r="K13" i="10"/>
  <c r="L13" i="10" s="1"/>
  <c r="F13" i="10"/>
  <c r="D13" i="10"/>
  <c r="AJ12" i="10"/>
  <c r="AF12" i="10"/>
  <c r="AH12" i="10" s="1"/>
  <c r="AE12" i="10"/>
  <c r="AC12" i="10"/>
  <c r="AB12" i="10"/>
  <c r="AA12" i="10"/>
  <c r="Z12" i="10"/>
  <c r="V12" i="10"/>
  <c r="X12" i="10" s="1"/>
  <c r="U12" i="10"/>
  <c r="S12" i="10"/>
  <c r="R12" i="10"/>
  <c r="Q12" i="10"/>
  <c r="P12" i="10"/>
  <c r="L12" i="10"/>
  <c r="N12" i="10" s="1"/>
  <c r="K12" i="10"/>
  <c r="I12" i="10"/>
  <c r="H12" i="10"/>
  <c r="G12" i="10"/>
  <c r="F12" i="10"/>
  <c r="D12" i="10"/>
  <c r="AK12" i="10" s="1"/>
  <c r="AK11" i="10"/>
  <c r="AJ11" i="10"/>
  <c r="AE11" i="10"/>
  <c r="AF11" i="10" s="1"/>
  <c r="Z11" i="10"/>
  <c r="AA11" i="10" s="1"/>
  <c r="X11" i="10"/>
  <c r="U11" i="10"/>
  <c r="V11" i="10" s="1"/>
  <c r="W11" i="10" s="1"/>
  <c r="P11" i="10"/>
  <c r="K11" i="10"/>
  <c r="L11" i="10" s="1"/>
  <c r="G11" i="10"/>
  <c r="H11" i="10" s="1"/>
  <c r="F11" i="10"/>
  <c r="D11" i="10"/>
  <c r="Q11" i="10" s="1"/>
  <c r="AK10" i="10"/>
  <c r="AJ10" i="10"/>
  <c r="AE10" i="10"/>
  <c r="AA10" i="10"/>
  <c r="AC10" i="10" s="1"/>
  <c r="Z10" i="10"/>
  <c r="U10" i="10"/>
  <c r="Q10" i="10"/>
  <c r="S10" i="10" s="1"/>
  <c r="P10" i="10"/>
  <c r="K10" i="10"/>
  <c r="G10" i="10"/>
  <c r="I10" i="10" s="1"/>
  <c r="F10" i="10"/>
  <c r="D10" i="10"/>
  <c r="AF10" i="10" s="1"/>
  <c r="AJ9" i="10"/>
  <c r="AE9" i="10"/>
  <c r="Z9" i="10"/>
  <c r="U9" i="10"/>
  <c r="P9" i="10"/>
  <c r="K9" i="10"/>
  <c r="F9" i="10"/>
  <c r="D9" i="10"/>
  <c r="AJ8" i="10"/>
  <c r="AF8" i="10"/>
  <c r="AH8" i="10" s="1"/>
  <c r="AE8" i="10"/>
  <c r="Z8" i="10"/>
  <c r="V8" i="10"/>
  <c r="X8" i="10" s="1"/>
  <c r="U8" i="10"/>
  <c r="S8" i="10"/>
  <c r="R8" i="10"/>
  <c r="Q8" i="10"/>
  <c r="P8" i="10"/>
  <c r="L8" i="10"/>
  <c r="N8" i="10" s="1"/>
  <c r="K8" i="10"/>
  <c r="I8" i="10"/>
  <c r="H8" i="10"/>
  <c r="G8" i="10"/>
  <c r="F8" i="10"/>
  <c r="D8" i="10"/>
  <c r="AK8" i="10" s="1"/>
  <c r="AK7" i="10"/>
  <c r="AJ7" i="10"/>
  <c r="AE7" i="10"/>
  <c r="AF7" i="10" s="1"/>
  <c r="Z7" i="10"/>
  <c r="AA7" i="10" s="1"/>
  <c r="U7" i="10"/>
  <c r="V7" i="10" s="1"/>
  <c r="W7" i="10" s="1"/>
  <c r="P7" i="10"/>
  <c r="K7" i="10"/>
  <c r="L7" i="10" s="1"/>
  <c r="G7" i="10"/>
  <c r="H7" i="10" s="1"/>
  <c r="F7" i="10"/>
  <c r="D7" i="10"/>
  <c r="Q7" i="10" s="1"/>
  <c r="AK6" i="10"/>
  <c r="AJ6" i="10"/>
  <c r="AE6" i="10"/>
  <c r="Z6" i="10"/>
  <c r="AA6" i="10" s="1"/>
  <c r="U6" i="10"/>
  <c r="P6" i="10"/>
  <c r="Q6" i="10" s="1"/>
  <c r="K6" i="10"/>
  <c r="L6" i="10" s="1"/>
  <c r="F6" i="10"/>
  <c r="G6" i="10" s="1"/>
  <c r="D6" i="10"/>
  <c r="AF6" i="10" s="1"/>
  <c r="P36" i="9"/>
  <c r="N36" i="9"/>
  <c r="J36" i="9"/>
  <c r="W7" i="9" s="1"/>
  <c r="H36" i="9"/>
  <c r="F36" i="9"/>
  <c r="W5" i="9" s="1"/>
  <c r="C36" i="9"/>
  <c r="T35" i="9"/>
  <c r="S35" i="9"/>
  <c r="R35" i="9"/>
  <c r="T34" i="9"/>
  <c r="S34" i="9"/>
  <c r="R34" i="9"/>
  <c r="T33" i="9"/>
  <c r="S33" i="9"/>
  <c r="R33" i="9"/>
  <c r="T32" i="9"/>
  <c r="S32" i="9"/>
  <c r="R32" i="9"/>
  <c r="T31" i="9"/>
  <c r="S31" i="9"/>
  <c r="R31" i="9"/>
  <c r="T30" i="9"/>
  <c r="S30" i="9"/>
  <c r="R30" i="9"/>
  <c r="T29" i="9"/>
  <c r="S29" i="9"/>
  <c r="R29" i="9"/>
  <c r="T28" i="9"/>
  <c r="S28" i="9"/>
  <c r="R28" i="9"/>
  <c r="T27" i="9"/>
  <c r="S27" i="9"/>
  <c r="R27" i="9"/>
  <c r="T26" i="9"/>
  <c r="S26" i="9"/>
  <c r="R26" i="9"/>
  <c r="T25" i="9"/>
  <c r="S25" i="9"/>
  <c r="R25" i="9"/>
  <c r="T24" i="9"/>
  <c r="S24" i="9"/>
  <c r="R24" i="9"/>
  <c r="T23" i="9"/>
  <c r="S23" i="9"/>
  <c r="R23" i="9"/>
  <c r="T22" i="9"/>
  <c r="S22" i="9"/>
  <c r="R22" i="9"/>
  <c r="T21" i="9"/>
  <c r="S21" i="9"/>
  <c r="R21" i="9"/>
  <c r="T20" i="9"/>
  <c r="S20" i="9"/>
  <c r="R20" i="9"/>
  <c r="T19" i="9"/>
  <c r="S19" i="9"/>
  <c r="R19" i="9"/>
  <c r="T18" i="9"/>
  <c r="S18" i="9"/>
  <c r="R18" i="9"/>
  <c r="T17" i="9"/>
  <c r="S17" i="9"/>
  <c r="R17" i="9"/>
  <c r="T16" i="9"/>
  <c r="S16" i="9"/>
  <c r="R16" i="9"/>
  <c r="T15" i="9"/>
  <c r="S15" i="9"/>
  <c r="R15" i="9"/>
  <c r="T14" i="9"/>
  <c r="S14" i="9"/>
  <c r="R14" i="9"/>
  <c r="T13" i="9"/>
  <c r="S13" i="9"/>
  <c r="R13" i="9"/>
  <c r="T12" i="9"/>
  <c r="S12" i="9"/>
  <c r="R12" i="9"/>
  <c r="T11" i="9"/>
  <c r="S11" i="9"/>
  <c r="R11" i="9"/>
  <c r="W10" i="9"/>
  <c r="T10" i="9"/>
  <c r="S10" i="9"/>
  <c r="R10" i="9"/>
  <c r="W9" i="9"/>
  <c r="T9" i="9"/>
  <c r="S9" i="9"/>
  <c r="R9" i="9"/>
  <c r="T8" i="9"/>
  <c r="S8" i="9"/>
  <c r="R8" i="9"/>
  <c r="T7" i="9"/>
  <c r="S7" i="9"/>
  <c r="R7" i="9"/>
  <c r="W6" i="9"/>
  <c r="T6" i="9"/>
  <c r="S6" i="9"/>
  <c r="R6" i="9"/>
  <c r="T5" i="9"/>
  <c r="S5" i="9"/>
  <c r="L5" i="9"/>
  <c r="L36" i="9" s="1"/>
  <c r="W8" i="9" s="1"/>
  <c r="W4" i="9"/>
  <c r="T4" i="9"/>
  <c r="S4" i="9"/>
  <c r="R4" i="9"/>
  <c r="T3" i="9"/>
  <c r="S3" i="9"/>
  <c r="R3" i="9"/>
  <c r="FJ37" i="7"/>
  <c r="FF37" i="7"/>
  <c r="FE37" i="7"/>
  <c r="FD37" i="7"/>
  <c r="FC37" i="7"/>
  <c r="FB37" i="7"/>
  <c r="FA37" i="7"/>
  <c r="EZ37" i="7"/>
  <c r="FI37" i="7" s="1"/>
  <c r="EY37" i="7"/>
  <c r="FH37" i="7" s="1"/>
  <c r="EX37" i="7"/>
  <c r="FG37" i="7" s="1"/>
  <c r="EU37" i="7"/>
  <c r="EQ37" i="7"/>
  <c r="EP37" i="7"/>
  <c r="EO37" i="7"/>
  <c r="EN37" i="7"/>
  <c r="EM37" i="7"/>
  <c r="EL37" i="7"/>
  <c r="EK37" i="7"/>
  <c r="EJ37" i="7"/>
  <c r="EI37" i="7"/>
  <c r="EF37" i="7"/>
  <c r="ED37" i="7"/>
  <c r="EB37" i="7"/>
  <c r="EA37" i="7"/>
  <c r="DZ37" i="7"/>
  <c r="DY37" i="7"/>
  <c r="DX37" i="7"/>
  <c r="DW37" i="7"/>
  <c r="DV37" i="7"/>
  <c r="DU37" i="7"/>
  <c r="DT37" i="7"/>
  <c r="DQ37" i="7"/>
  <c r="DM37" i="7"/>
  <c r="DL37" i="7"/>
  <c r="DK37" i="7"/>
  <c r="DJ37" i="7"/>
  <c r="DI37" i="7"/>
  <c r="DH37" i="7"/>
  <c r="DG37" i="7"/>
  <c r="DF37" i="7"/>
  <c r="DE37" i="7"/>
  <c r="DB37" i="7"/>
  <c r="CX37" i="7"/>
  <c r="CW37" i="7"/>
  <c r="CV37" i="7"/>
  <c r="CU37" i="7"/>
  <c r="CT37" i="7"/>
  <c r="CS37" i="7"/>
  <c r="CR37" i="7"/>
  <c r="CQ37" i="7"/>
  <c r="CP37" i="7"/>
  <c r="CM37" i="7"/>
  <c r="CI37" i="7"/>
  <c r="CH37" i="7"/>
  <c r="CG37" i="7"/>
  <c r="CF37" i="7"/>
  <c r="CE37" i="7"/>
  <c r="CD37" i="7"/>
  <c r="CC37" i="7"/>
  <c r="CB37" i="7"/>
  <c r="CA37" i="7"/>
  <c r="BX37" i="7"/>
  <c r="BT37" i="7"/>
  <c r="BS37" i="7"/>
  <c r="BR37" i="7"/>
  <c r="BQ37" i="7"/>
  <c r="BP37" i="7"/>
  <c r="BO37" i="7"/>
  <c r="BN37" i="7"/>
  <c r="BM37" i="7"/>
  <c r="BL37" i="7"/>
  <c r="BI37" i="7"/>
  <c r="BH37" i="7"/>
  <c r="BE37" i="7"/>
  <c r="BD37" i="7"/>
  <c r="BC37" i="7"/>
  <c r="BB37" i="7"/>
  <c r="BA37" i="7"/>
  <c r="AZ37" i="7"/>
  <c r="AY37" i="7"/>
  <c r="AX37" i="7"/>
  <c r="AW37" i="7"/>
  <c r="AT37" i="7"/>
  <c r="AP37" i="7"/>
  <c r="AO37" i="7"/>
  <c r="AN37" i="7"/>
  <c r="AM37" i="7"/>
  <c r="AL37" i="7"/>
  <c r="AK37" i="7"/>
  <c r="AJ37" i="7"/>
  <c r="AI37" i="7"/>
  <c r="AH37" i="7"/>
  <c r="AE37" i="7"/>
  <c r="AA37" i="7"/>
  <c r="Z37" i="7"/>
  <c r="Y37" i="7"/>
  <c r="X37" i="7"/>
  <c r="W37" i="7"/>
  <c r="V37" i="7"/>
  <c r="U37" i="7"/>
  <c r="T37" i="7"/>
  <c r="S37" i="7"/>
  <c r="P37" i="7"/>
  <c r="N37" i="7"/>
  <c r="L37" i="7"/>
  <c r="K37" i="7"/>
  <c r="J37" i="7"/>
  <c r="I37" i="7"/>
  <c r="H37" i="7"/>
  <c r="G37" i="7"/>
  <c r="F37" i="7"/>
  <c r="E37" i="7"/>
  <c r="D37" i="7"/>
  <c r="GB36" i="7"/>
  <c r="GA36" i="7"/>
  <c r="FZ36" i="7"/>
  <c r="FY36" i="7"/>
  <c r="FX36" i="7"/>
  <c r="FW36" i="7"/>
  <c r="FV36" i="7"/>
  <c r="FU36" i="7"/>
  <c r="FT36" i="7"/>
  <c r="FS36" i="7"/>
  <c r="FR36" i="7"/>
  <c r="FQ36" i="7"/>
  <c r="FP36" i="7"/>
  <c r="FO36" i="7"/>
  <c r="FN36" i="7"/>
  <c r="FM36" i="7"/>
  <c r="FL36" i="7"/>
  <c r="FK36" i="7"/>
  <c r="ET36" i="7"/>
  <c r="ES36" i="7"/>
  <c r="ER36" i="7"/>
  <c r="EE36" i="7"/>
  <c r="ED36" i="7"/>
  <c r="EC36" i="7"/>
  <c r="DP36" i="7"/>
  <c r="DO36" i="7"/>
  <c r="DN36" i="7"/>
  <c r="DA36" i="7"/>
  <c r="CZ36" i="7"/>
  <c r="CY36" i="7"/>
  <c r="CL36" i="7"/>
  <c r="CK36" i="7"/>
  <c r="CJ36" i="7"/>
  <c r="BW36" i="7"/>
  <c r="BV36" i="7"/>
  <c r="BU36" i="7"/>
  <c r="BH36" i="7"/>
  <c r="BG36" i="7"/>
  <c r="BF36" i="7"/>
  <c r="AS36" i="7"/>
  <c r="AR36" i="7"/>
  <c r="AQ36" i="7"/>
  <c r="AD36" i="7"/>
  <c r="AC36" i="7"/>
  <c r="AB36" i="7"/>
  <c r="O36" i="7"/>
  <c r="N36" i="7"/>
  <c r="M36" i="7"/>
  <c r="GB35" i="7"/>
  <c r="GA35" i="7"/>
  <c r="FZ35" i="7"/>
  <c r="FY35" i="7"/>
  <c r="FX35" i="7"/>
  <c r="FW35" i="7"/>
  <c r="FV35" i="7"/>
  <c r="FU35" i="7"/>
  <c r="FT35" i="7"/>
  <c r="FS35" i="7"/>
  <c r="FR35" i="7"/>
  <c r="FQ35" i="7"/>
  <c r="FP35" i="7"/>
  <c r="FO35" i="7"/>
  <c r="FN35" i="7"/>
  <c r="FM35" i="7"/>
  <c r="FL35" i="7"/>
  <c r="FK35" i="7"/>
  <c r="ET35" i="7"/>
  <c r="ES35" i="7"/>
  <c r="ER35" i="7"/>
  <c r="EE35" i="7"/>
  <c r="ED35" i="7"/>
  <c r="EC35" i="7"/>
  <c r="DP35" i="7"/>
  <c r="DO35" i="7"/>
  <c r="DN35" i="7"/>
  <c r="DA35" i="7"/>
  <c r="CZ35" i="7"/>
  <c r="CY35" i="7"/>
  <c r="CL35" i="7"/>
  <c r="CK35" i="7"/>
  <c r="CJ35" i="7"/>
  <c r="BW35" i="7"/>
  <c r="BV35" i="7"/>
  <c r="BU35" i="7"/>
  <c r="BH35" i="7"/>
  <c r="BG35" i="7"/>
  <c r="BF35" i="7"/>
  <c r="AS35" i="7"/>
  <c r="AR35" i="7"/>
  <c r="AQ35" i="7"/>
  <c r="AD35" i="7"/>
  <c r="AC35" i="7"/>
  <c r="AB35" i="7"/>
  <c r="O35" i="7"/>
  <c r="N35" i="7"/>
  <c r="M35" i="7"/>
  <c r="GB34" i="7"/>
  <c r="GA34" i="7"/>
  <c r="FZ34" i="7"/>
  <c r="FY34" i="7"/>
  <c r="FX34" i="7"/>
  <c r="FW34" i="7"/>
  <c r="FV34" i="7"/>
  <c r="FU34" i="7"/>
  <c r="FT34" i="7"/>
  <c r="FS34" i="7"/>
  <c r="FR34" i="7"/>
  <c r="FQ34" i="7"/>
  <c r="FP34" i="7"/>
  <c r="FO34" i="7"/>
  <c r="FN34" i="7"/>
  <c r="FM34" i="7"/>
  <c r="FL34" i="7"/>
  <c r="FK34" i="7"/>
  <c r="ET34" i="7"/>
  <c r="ES34" i="7"/>
  <c r="ER34" i="7"/>
  <c r="EE34" i="7"/>
  <c r="ED34" i="7"/>
  <c r="EC34" i="7"/>
  <c r="DP34" i="7"/>
  <c r="DO34" i="7"/>
  <c r="DN34" i="7"/>
  <c r="DA34" i="7"/>
  <c r="CZ34" i="7"/>
  <c r="CY34" i="7"/>
  <c r="CL34" i="7"/>
  <c r="CK34" i="7"/>
  <c r="CJ34" i="7"/>
  <c r="BW34" i="7"/>
  <c r="BV34" i="7"/>
  <c r="BU34" i="7"/>
  <c r="BH34" i="7"/>
  <c r="BG34" i="7"/>
  <c r="BF34" i="7"/>
  <c r="AS34" i="7"/>
  <c r="AR34" i="7"/>
  <c r="AQ34" i="7"/>
  <c r="AD34" i="7"/>
  <c r="AC34" i="7"/>
  <c r="AB34" i="7"/>
  <c r="O34" i="7"/>
  <c r="N34" i="7"/>
  <c r="M34" i="7"/>
  <c r="GB33" i="7"/>
  <c r="GA33" i="7"/>
  <c r="FZ33" i="7"/>
  <c r="FY33" i="7"/>
  <c r="FX33" i="7"/>
  <c r="FW33" i="7"/>
  <c r="FV33" i="7"/>
  <c r="FU33" i="7"/>
  <c r="FT33" i="7"/>
  <c r="FS33" i="7"/>
  <c r="FR33" i="7"/>
  <c r="FQ33" i="7"/>
  <c r="FP33" i="7"/>
  <c r="FO33" i="7"/>
  <c r="FN33" i="7"/>
  <c r="FM33" i="7"/>
  <c r="FL33" i="7"/>
  <c r="FK33" i="7"/>
  <c r="ET33" i="7"/>
  <c r="ES33" i="7"/>
  <c r="ER33" i="7"/>
  <c r="EE33" i="7"/>
  <c r="ED33" i="7"/>
  <c r="EC33" i="7"/>
  <c r="DP33" i="7"/>
  <c r="DO33" i="7"/>
  <c r="DN33" i="7"/>
  <c r="DA33" i="7"/>
  <c r="CZ33" i="7"/>
  <c r="CY33" i="7"/>
  <c r="CL33" i="7"/>
  <c r="CK33" i="7"/>
  <c r="CJ33" i="7"/>
  <c r="BW33" i="7"/>
  <c r="BV33" i="7"/>
  <c r="BU33" i="7"/>
  <c r="BH33" i="7"/>
  <c r="BG33" i="7"/>
  <c r="BF33" i="7"/>
  <c r="AS33" i="7"/>
  <c r="AR33" i="7"/>
  <c r="AQ33" i="7"/>
  <c r="AD33" i="7"/>
  <c r="AC33" i="7"/>
  <c r="AB33" i="7"/>
  <c r="O33" i="7"/>
  <c r="N33" i="7"/>
  <c r="M33" i="7"/>
  <c r="GB32" i="7"/>
  <c r="GA32" i="7"/>
  <c r="FZ32" i="7"/>
  <c r="FY32" i="7"/>
  <c r="FX32" i="7"/>
  <c r="FW32" i="7"/>
  <c r="FV32" i="7"/>
  <c r="FU32" i="7"/>
  <c r="FT32" i="7"/>
  <c r="FS32" i="7"/>
  <c r="FR32" i="7"/>
  <c r="FQ32" i="7"/>
  <c r="FP32" i="7"/>
  <c r="FO32" i="7"/>
  <c r="FN32" i="7"/>
  <c r="FM32" i="7"/>
  <c r="FL32" i="7"/>
  <c r="FK32" i="7"/>
  <c r="ET32" i="7"/>
  <c r="ES32" i="7"/>
  <c r="ER32" i="7"/>
  <c r="EE32" i="7"/>
  <c r="ED32" i="7"/>
  <c r="EC32" i="7"/>
  <c r="DP32" i="7"/>
  <c r="DO32" i="7"/>
  <c r="DN32" i="7"/>
  <c r="DA32" i="7"/>
  <c r="CZ32" i="7"/>
  <c r="CY32" i="7"/>
  <c r="CL32" i="7"/>
  <c r="CK32" i="7"/>
  <c r="CJ32" i="7"/>
  <c r="BW32" i="7"/>
  <c r="BV32" i="7"/>
  <c r="BU32" i="7"/>
  <c r="BH32" i="7"/>
  <c r="BG32" i="7"/>
  <c r="BF32" i="7"/>
  <c r="AS32" i="7"/>
  <c r="AR32" i="7"/>
  <c r="AQ32" i="7"/>
  <c r="AD32" i="7"/>
  <c r="AC32" i="7"/>
  <c r="AB32" i="7"/>
  <c r="O32" i="7"/>
  <c r="N32" i="7"/>
  <c r="M32" i="7"/>
  <c r="GB31" i="7"/>
  <c r="GA31" i="7"/>
  <c r="FZ31" i="7"/>
  <c r="FY31" i="7"/>
  <c r="FX31" i="7"/>
  <c r="FW31" i="7"/>
  <c r="FV31" i="7"/>
  <c r="FU31" i="7"/>
  <c r="FT31" i="7"/>
  <c r="FS31" i="7"/>
  <c r="FR31" i="7"/>
  <c r="FQ31" i="7"/>
  <c r="FP31" i="7"/>
  <c r="FO31" i="7"/>
  <c r="FN31" i="7"/>
  <c r="FM31" i="7"/>
  <c r="FL31" i="7"/>
  <c r="FK31" i="7"/>
  <c r="ET31" i="7"/>
  <c r="ES31" i="7"/>
  <c r="ER31" i="7"/>
  <c r="EE31" i="7"/>
  <c r="ED31" i="7"/>
  <c r="EC31" i="7"/>
  <c r="DP31" i="7"/>
  <c r="DO31" i="7"/>
  <c r="DN31" i="7"/>
  <c r="DA31" i="7"/>
  <c r="CZ31" i="7"/>
  <c r="CY31" i="7"/>
  <c r="CL31" i="7"/>
  <c r="CK31" i="7"/>
  <c r="CJ31" i="7"/>
  <c r="BW31" i="7"/>
  <c r="BV31" i="7"/>
  <c r="BU31" i="7"/>
  <c r="BH31" i="7"/>
  <c r="BG31" i="7"/>
  <c r="BF31" i="7"/>
  <c r="AS31" i="7"/>
  <c r="AR31" i="7"/>
  <c r="AQ31" i="7"/>
  <c r="AD31" i="7"/>
  <c r="AC31" i="7"/>
  <c r="AB31" i="7"/>
  <c r="O31" i="7"/>
  <c r="N31" i="7"/>
  <c r="M31" i="7"/>
  <c r="GB30" i="7"/>
  <c r="GA30" i="7"/>
  <c r="FZ30" i="7"/>
  <c r="FY30" i="7"/>
  <c r="FX30" i="7"/>
  <c r="FW30" i="7"/>
  <c r="FV30" i="7"/>
  <c r="FU30" i="7"/>
  <c r="FT30" i="7"/>
  <c r="FS30" i="7"/>
  <c r="FR30" i="7"/>
  <c r="FQ30" i="7"/>
  <c r="FP30" i="7"/>
  <c r="FO30" i="7"/>
  <c r="FN30" i="7"/>
  <c r="FM30" i="7"/>
  <c r="FL30" i="7"/>
  <c r="FK30" i="7"/>
  <c r="ET30" i="7"/>
  <c r="ES30" i="7"/>
  <c r="ER30" i="7"/>
  <c r="EE30" i="7"/>
  <c r="ED30" i="7"/>
  <c r="EC30" i="7"/>
  <c r="DP30" i="7"/>
  <c r="DO30" i="7"/>
  <c r="DN30" i="7"/>
  <c r="DA30" i="7"/>
  <c r="CZ30" i="7"/>
  <c r="CY30" i="7"/>
  <c r="CL30" i="7"/>
  <c r="CK30" i="7"/>
  <c r="CJ30" i="7"/>
  <c r="BW30" i="7"/>
  <c r="BV30" i="7"/>
  <c r="BU30" i="7"/>
  <c r="BH30" i="7"/>
  <c r="BG30" i="7"/>
  <c r="BF30" i="7"/>
  <c r="AS30" i="7"/>
  <c r="AR30" i="7"/>
  <c r="AQ30" i="7"/>
  <c r="AD30" i="7"/>
  <c r="AC30" i="7"/>
  <c r="AB30" i="7"/>
  <c r="O30" i="7"/>
  <c r="N30" i="7"/>
  <c r="M30" i="7"/>
  <c r="GB29" i="7"/>
  <c r="GA29" i="7"/>
  <c r="FZ29" i="7"/>
  <c r="FY29" i="7"/>
  <c r="FX29" i="7"/>
  <c r="FW29" i="7"/>
  <c r="FV29" i="7"/>
  <c r="FU29" i="7"/>
  <c r="FT29" i="7"/>
  <c r="FS29" i="7"/>
  <c r="FR29" i="7"/>
  <c r="FQ29" i="7"/>
  <c r="FP29" i="7"/>
  <c r="FO29" i="7"/>
  <c r="FN29" i="7"/>
  <c r="FM29" i="7"/>
  <c r="FL29" i="7"/>
  <c r="FK29" i="7"/>
  <c r="ET29" i="7"/>
  <c r="ES29" i="7"/>
  <c r="ER29" i="7"/>
  <c r="EE29" i="7"/>
  <c r="ED29" i="7"/>
  <c r="EC29" i="7"/>
  <c r="DP29" i="7"/>
  <c r="DO29" i="7"/>
  <c r="DN29" i="7"/>
  <c r="DA29" i="7"/>
  <c r="CZ29" i="7"/>
  <c r="CY29" i="7"/>
  <c r="CL29" i="7"/>
  <c r="CK29" i="7"/>
  <c r="CJ29" i="7"/>
  <c r="BW29" i="7"/>
  <c r="BV29" i="7"/>
  <c r="BU29" i="7"/>
  <c r="BH29" i="7"/>
  <c r="BG29" i="7"/>
  <c r="BF29" i="7"/>
  <c r="AS29" i="7"/>
  <c r="AR29" i="7"/>
  <c r="AQ29" i="7"/>
  <c r="AD29" i="7"/>
  <c r="AC29" i="7"/>
  <c r="AB29" i="7"/>
  <c r="O29" i="7"/>
  <c r="N29" i="7"/>
  <c r="M29" i="7"/>
  <c r="GB28" i="7"/>
  <c r="GA28" i="7"/>
  <c r="FZ28" i="7"/>
  <c r="FY28" i="7"/>
  <c r="FX28" i="7"/>
  <c r="FW28" i="7"/>
  <c r="FV28" i="7"/>
  <c r="FU28" i="7"/>
  <c r="FT28" i="7"/>
  <c r="FS28" i="7"/>
  <c r="FR28" i="7"/>
  <c r="FQ28" i="7"/>
  <c r="FP28" i="7"/>
  <c r="FO28" i="7"/>
  <c r="FN28" i="7"/>
  <c r="FM28" i="7"/>
  <c r="FL28" i="7"/>
  <c r="FK28" i="7"/>
  <c r="ET28" i="7"/>
  <c r="ES28" i="7"/>
  <c r="ER28" i="7"/>
  <c r="EE28" i="7"/>
  <c r="ED28" i="7"/>
  <c r="EC28" i="7"/>
  <c r="DP28" i="7"/>
  <c r="DO28" i="7"/>
  <c r="DN28" i="7"/>
  <c r="DA28" i="7"/>
  <c r="CZ28" i="7"/>
  <c r="CY28" i="7"/>
  <c r="CL28" i="7"/>
  <c r="CK28" i="7"/>
  <c r="CJ28" i="7"/>
  <c r="BW28" i="7"/>
  <c r="BV28" i="7"/>
  <c r="BU28" i="7"/>
  <c r="BH28" i="7"/>
  <c r="BG28" i="7"/>
  <c r="BF28" i="7"/>
  <c r="AS28" i="7"/>
  <c r="AR28" i="7"/>
  <c r="AQ28" i="7"/>
  <c r="AD28" i="7"/>
  <c r="AC28" i="7"/>
  <c r="AB28" i="7"/>
  <c r="O28" i="7"/>
  <c r="N28" i="7"/>
  <c r="M28" i="7"/>
  <c r="GB27" i="7"/>
  <c r="GA27" i="7"/>
  <c r="FZ27" i="7"/>
  <c r="FY27" i="7"/>
  <c r="FX27" i="7"/>
  <c r="FW27" i="7"/>
  <c r="FV27" i="7"/>
  <c r="FU27" i="7"/>
  <c r="FT27" i="7"/>
  <c r="FS27" i="7"/>
  <c r="FR27" i="7"/>
  <c r="FQ27" i="7"/>
  <c r="FP27" i="7"/>
  <c r="FO27" i="7"/>
  <c r="FN27" i="7"/>
  <c r="FM27" i="7"/>
  <c r="FL27" i="7"/>
  <c r="FK27" i="7"/>
  <c r="ET27" i="7"/>
  <c r="ES27" i="7"/>
  <c r="ER27" i="7"/>
  <c r="EE27" i="7"/>
  <c r="ED27" i="7"/>
  <c r="EC27" i="7"/>
  <c r="DP27" i="7"/>
  <c r="DO27" i="7"/>
  <c r="DN27" i="7"/>
  <c r="DA27" i="7"/>
  <c r="CZ27" i="7"/>
  <c r="CY27" i="7"/>
  <c r="CL27" i="7"/>
  <c r="CK27" i="7"/>
  <c r="CJ27" i="7"/>
  <c r="BW27" i="7"/>
  <c r="BV27" i="7"/>
  <c r="BU27" i="7"/>
  <c r="BH27" i="7"/>
  <c r="BG27" i="7"/>
  <c r="BF27" i="7"/>
  <c r="AS27" i="7"/>
  <c r="AR27" i="7"/>
  <c r="AQ27" i="7"/>
  <c r="AD27" i="7"/>
  <c r="AC27" i="7"/>
  <c r="AB27" i="7"/>
  <c r="O27" i="7"/>
  <c r="N27" i="7"/>
  <c r="M27" i="7"/>
  <c r="GB26" i="7"/>
  <c r="GA26" i="7"/>
  <c r="FZ26" i="7"/>
  <c r="FY26" i="7"/>
  <c r="FX26" i="7"/>
  <c r="FW26" i="7"/>
  <c r="FV26" i="7"/>
  <c r="FU26" i="7"/>
  <c r="FT26" i="7"/>
  <c r="FS26" i="7"/>
  <c r="FR26" i="7"/>
  <c r="FQ26" i="7"/>
  <c r="FP26" i="7"/>
  <c r="FO26" i="7"/>
  <c r="FN26" i="7"/>
  <c r="FM26" i="7"/>
  <c r="FL26" i="7"/>
  <c r="FK26" i="7"/>
  <c r="ET26" i="7"/>
  <c r="ES26" i="7"/>
  <c r="ER26" i="7"/>
  <c r="EE26" i="7"/>
  <c r="ED26" i="7"/>
  <c r="EC26" i="7"/>
  <c r="DP26" i="7"/>
  <c r="DO26" i="7"/>
  <c r="DN26" i="7"/>
  <c r="DA26" i="7"/>
  <c r="CZ26" i="7"/>
  <c r="CY26" i="7"/>
  <c r="CL26" i="7"/>
  <c r="CK26" i="7"/>
  <c r="CJ26" i="7"/>
  <c r="BW26" i="7"/>
  <c r="BV26" i="7"/>
  <c r="BU26" i="7"/>
  <c r="BH26" i="7"/>
  <c r="BG26" i="7"/>
  <c r="BF26" i="7"/>
  <c r="AS26" i="7"/>
  <c r="AR26" i="7"/>
  <c r="AQ26" i="7"/>
  <c r="AD26" i="7"/>
  <c r="AC26" i="7"/>
  <c r="AB26" i="7"/>
  <c r="O26" i="7"/>
  <c r="N26" i="7"/>
  <c r="M26" i="7"/>
  <c r="GB25" i="7"/>
  <c r="GA25" i="7"/>
  <c r="FZ25" i="7"/>
  <c r="FY25" i="7"/>
  <c r="FX25" i="7"/>
  <c r="FW25" i="7"/>
  <c r="FV25" i="7"/>
  <c r="FU25" i="7"/>
  <c r="FT25" i="7"/>
  <c r="FS25" i="7"/>
  <c r="FR25" i="7"/>
  <c r="FQ25" i="7"/>
  <c r="FP25" i="7"/>
  <c r="FO25" i="7"/>
  <c r="FN25" i="7"/>
  <c r="FM25" i="7"/>
  <c r="FL25" i="7"/>
  <c r="FK25" i="7"/>
  <c r="ET25" i="7"/>
  <c r="ES25" i="7"/>
  <c r="ER25" i="7"/>
  <c r="EE25" i="7"/>
  <c r="ED25" i="7"/>
  <c r="EC25" i="7"/>
  <c r="DP25" i="7"/>
  <c r="DO25" i="7"/>
  <c r="DN25" i="7"/>
  <c r="DA25" i="7"/>
  <c r="CZ25" i="7"/>
  <c r="CY25" i="7"/>
  <c r="CL25" i="7"/>
  <c r="CK25" i="7"/>
  <c r="CJ25" i="7"/>
  <c r="BW25" i="7"/>
  <c r="BV25" i="7"/>
  <c r="BU25" i="7"/>
  <c r="BH25" i="7"/>
  <c r="BG25" i="7"/>
  <c r="BF25" i="7"/>
  <c r="AS25" i="7"/>
  <c r="AR25" i="7"/>
  <c r="AQ25" i="7"/>
  <c r="AD25" i="7"/>
  <c r="AC25" i="7"/>
  <c r="AB25" i="7"/>
  <c r="O25" i="7"/>
  <c r="N25" i="7"/>
  <c r="M25" i="7"/>
  <c r="GB24" i="7"/>
  <c r="GA24" i="7"/>
  <c r="FZ24" i="7"/>
  <c r="FY24" i="7"/>
  <c r="FX24" i="7"/>
  <c r="FW24" i="7"/>
  <c r="FV24" i="7"/>
  <c r="FU24" i="7"/>
  <c r="FT24" i="7"/>
  <c r="FS24" i="7"/>
  <c r="FR24" i="7"/>
  <c r="FQ24" i="7"/>
  <c r="FP24" i="7"/>
  <c r="FO24" i="7"/>
  <c r="FN24" i="7"/>
  <c r="FM24" i="7"/>
  <c r="FL24" i="7"/>
  <c r="FK24" i="7"/>
  <c r="ET24" i="7"/>
  <c r="ES24" i="7"/>
  <c r="ER24" i="7"/>
  <c r="EE24" i="7"/>
  <c r="ED24" i="7"/>
  <c r="EC24" i="7"/>
  <c r="DP24" i="7"/>
  <c r="DO24" i="7"/>
  <c r="DN24" i="7"/>
  <c r="DA24" i="7"/>
  <c r="CZ24" i="7"/>
  <c r="CY24" i="7"/>
  <c r="CL24" i="7"/>
  <c r="CK24" i="7"/>
  <c r="CJ24" i="7"/>
  <c r="BW24" i="7"/>
  <c r="BV24" i="7"/>
  <c r="BU24" i="7"/>
  <c r="BH24" i="7"/>
  <c r="BG24" i="7"/>
  <c r="BF24" i="7"/>
  <c r="AS24" i="7"/>
  <c r="AR24" i="7"/>
  <c r="AQ24" i="7"/>
  <c r="AD24" i="7"/>
  <c r="AC24" i="7"/>
  <c r="AB24" i="7"/>
  <c r="O24" i="7"/>
  <c r="N24" i="7"/>
  <c r="M24" i="7"/>
  <c r="GB23" i="7"/>
  <c r="GA23" i="7"/>
  <c r="FZ23" i="7"/>
  <c r="FY23" i="7"/>
  <c r="FX23" i="7"/>
  <c r="FW23" i="7"/>
  <c r="FV23" i="7"/>
  <c r="FU23" i="7"/>
  <c r="FT23" i="7"/>
  <c r="FS23" i="7"/>
  <c r="FR23" i="7"/>
  <c r="FQ23" i="7"/>
  <c r="FP23" i="7"/>
  <c r="FO23" i="7"/>
  <c r="FN23" i="7"/>
  <c r="FM23" i="7"/>
  <c r="FL23" i="7"/>
  <c r="FK23" i="7"/>
  <c r="ET23" i="7"/>
  <c r="ES23" i="7"/>
  <c r="ER23" i="7"/>
  <c r="EE23" i="7"/>
  <c r="ED23" i="7"/>
  <c r="EC23" i="7"/>
  <c r="DP23" i="7"/>
  <c r="DO23" i="7"/>
  <c r="DN23" i="7"/>
  <c r="DA23" i="7"/>
  <c r="CZ23" i="7"/>
  <c r="CY23" i="7"/>
  <c r="CL23" i="7"/>
  <c r="CK23" i="7"/>
  <c r="CJ23" i="7"/>
  <c r="BW23" i="7"/>
  <c r="BV23" i="7"/>
  <c r="BU23" i="7"/>
  <c r="BH23" i="7"/>
  <c r="BG23" i="7"/>
  <c r="BF23" i="7"/>
  <c r="AS23" i="7"/>
  <c r="AR23" i="7"/>
  <c r="AQ23" i="7"/>
  <c r="AD23" i="7"/>
  <c r="AC23" i="7"/>
  <c r="AB23" i="7"/>
  <c r="O23" i="7"/>
  <c r="N23" i="7"/>
  <c r="M23" i="7"/>
  <c r="GB22" i="7"/>
  <c r="GA22" i="7"/>
  <c r="FZ22" i="7"/>
  <c r="FY22" i="7"/>
  <c r="FX22" i="7"/>
  <c r="FW22" i="7"/>
  <c r="FV22" i="7"/>
  <c r="FU22" i="7"/>
  <c r="FT22" i="7"/>
  <c r="FS22" i="7"/>
  <c r="FR22" i="7"/>
  <c r="FQ22" i="7"/>
  <c r="FP22" i="7"/>
  <c r="FO22" i="7"/>
  <c r="FN22" i="7"/>
  <c r="FM22" i="7"/>
  <c r="FL22" i="7"/>
  <c r="FK22" i="7"/>
  <c r="ET22" i="7"/>
  <c r="ES22" i="7"/>
  <c r="ER22" i="7"/>
  <c r="EE22" i="7"/>
  <c r="ED22" i="7"/>
  <c r="EC22" i="7"/>
  <c r="DP22" i="7"/>
  <c r="DO22" i="7"/>
  <c r="DN22" i="7"/>
  <c r="DA22" i="7"/>
  <c r="CZ22" i="7"/>
  <c r="CY22" i="7"/>
  <c r="CL22" i="7"/>
  <c r="CK22" i="7"/>
  <c r="CJ22" i="7"/>
  <c r="BW22" i="7"/>
  <c r="BV22" i="7"/>
  <c r="BU22" i="7"/>
  <c r="BH22" i="7"/>
  <c r="BG22" i="7"/>
  <c r="BF22" i="7"/>
  <c r="AS22" i="7"/>
  <c r="AR22" i="7"/>
  <c r="AQ22" i="7"/>
  <c r="AD22" i="7"/>
  <c r="AC22" i="7"/>
  <c r="AB22" i="7"/>
  <c r="O22" i="7"/>
  <c r="N22" i="7"/>
  <c r="M22" i="7"/>
  <c r="GB21" i="7"/>
  <c r="GA21" i="7"/>
  <c r="FZ21" i="7"/>
  <c r="FY21" i="7"/>
  <c r="FX21" i="7"/>
  <c r="FW21" i="7"/>
  <c r="FV21" i="7"/>
  <c r="FU21" i="7"/>
  <c r="FT21" i="7"/>
  <c r="FS21" i="7"/>
  <c r="FR21" i="7"/>
  <c r="FQ21" i="7"/>
  <c r="FP21" i="7"/>
  <c r="FO21" i="7"/>
  <c r="FN21" i="7"/>
  <c r="FM21" i="7"/>
  <c r="FL21" i="7"/>
  <c r="FK21" i="7"/>
  <c r="ET21" i="7"/>
  <c r="ES21" i="7"/>
  <c r="ER21" i="7"/>
  <c r="EE21" i="7"/>
  <c r="ED21" i="7"/>
  <c r="EC21" i="7"/>
  <c r="DP21" i="7"/>
  <c r="DO21" i="7"/>
  <c r="DN21" i="7"/>
  <c r="DA21" i="7"/>
  <c r="CZ21" i="7"/>
  <c r="CY21" i="7"/>
  <c r="CL21" i="7"/>
  <c r="CK21" i="7"/>
  <c r="CJ21" i="7"/>
  <c r="BW21" i="7"/>
  <c r="BV21" i="7"/>
  <c r="BU21" i="7"/>
  <c r="BH21" i="7"/>
  <c r="BG21" i="7"/>
  <c r="BF21" i="7"/>
  <c r="AS21" i="7"/>
  <c r="AR21" i="7"/>
  <c r="AQ21" i="7"/>
  <c r="AD21" i="7"/>
  <c r="AC21" i="7"/>
  <c r="AB21" i="7"/>
  <c r="O21" i="7"/>
  <c r="N21" i="7"/>
  <c r="M21" i="7"/>
  <c r="GB20" i="7"/>
  <c r="GA20" i="7"/>
  <c r="FZ20" i="7"/>
  <c r="FY20" i="7"/>
  <c r="FX20" i="7"/>
  <c r="FW20" i="7"/>
  <c r="FV20" i="7"/>
  <c r="FU20" i="7"/>
  <c r="FT20" i="7"/>
  <c r="FS20" i="7"/>
  <c r="FR20" i="7"/>
  <c r="FQ20" i="7"/>
  <c r="FP20" i="7"/>
  <c r="FO20" i="7"/>
  <c r="FN20" i="7"/>
  <c r="FM20" i="7"/>
  <c r="FL20" i="7"/>
  <c r="FK20" i="7"/>
  <c r="ET20" i="7"/>
  <c r="ES20" i="7"/>
  <c r="ER20" i="7"/>
  <c r="EE20" i="7"/>
  <c r="ED20" i="7"/>
  <c r="EC20" i="7"/>
  <c r="DP20" i="7"/>
  <c r="DO20" i="7"/>
  <c r="DN20" i="7"/>
  <c r="DA20" i="7"/>
  <c r="CZ20" i="7"/>
  <c r="CY20" i="7"/>
  <c r="CL20" i="7"/>
  <c r="CK20" i="7"/>
  <c r="CJ20" i="7"/>
  <c r="BW20" i="7"/>
  <c r="BV20" i="7"/>
  <c r="BU20" i="7"/>
  <c r="BH20" i="7"/>
  <c r="BG20" i="7"/>
  <c r="BF20" i="7"/>
  <c r="AS20" i="7"/>
  <c r="AR20" i="7"/>
  <c r="AQ20" i="7"/>
  <c r="AD20" i="7"/>
  <c r="AC20" i="7"/>
  <c r="AB20" i="7"/>
  <c r="O20" i="7"/>
  <c r="N20" i="7"/>
  <c r="M20" i="7"/>
  <c r="GB19" i="7"/>
  <c r="GA19" i="7"/>
  <c r="FZ19" i="7"/>
  <c r="FY19" i="7"/>
  <c r="FX19" i="7"/>
  <c r="FW19" i="7"/>
  <c r="FV19" i="7"/>
  <c r="FU19" i="7"/>
  <c r="FT19" i="7"/>
  <c r="FS19" i="7"/>
  <c r="FR19" i="7"/>
  <c r="FQ19" i="7"/>
  <c r="FP19" i="7"/>
  <c r="FO19" i="7"/>
  <c r="FN19" i="7"/>
  <c r="FM19" i="7"/>
  <c r="FL19" i="7"/>
  <c r="FK19" i="7"/>
  <c r="ET19" i="7"/>
  <c r="ES19" i="7"/>
  <c r="ER19" i="7"/>
  <c r="EE19" i="7"/>
  <c r="ED19" i="7"/>
  <c r="EC19" i="7"/>
  <c r="DP19" i="7"/>
  <c r="DO19" i="7"/>
  <c r="DN19" i="7"/>
  <c r="DA19" i="7"/>
  <c r="CZ19" i="7"/>
  <c r="CY19" i="7"/>
  <c r="CL19" i="7"/>
  <c r="CK19" i="7"/>
  <c r="CJ19" i="7"/>
  <c r="BW19" i="7"/>
  <c r="BV19" i="7"/>
  <c r="BU19" i="7"/>
  <c r="BH19" i="7"/>
  <c r="BG19" i="7"/>
  <c r="BF19" i="7"/>
  <c r="AS19" i="7"/>
  <c r="AR19" i="7"/>
  <c r="AQ19" i="7"/>
  <c r="AD19" i="7"/>
  <c r="AC19" i="7"/>
  <c r="AB19" i="7"/>
  <c r="O19" i="7"/>
  <c r="N19" i="7"/>
  <c r="M19" i="7"/>
  <c r="GB18" i="7"/>
  <c r="GA18" i="7"/>
  <c r="FZ18" i="7"/>
  <c r="FY18" i="7"/>
  <c r="FX18" i="7"/>
  <c r="FW18" i="7"/>
  <c r="FV18" i="7"/>
  <c r="FU18" i="7"/>
  <c r="FT18" i="7"/>
  <c r="FS18" i="7"/>
  <c r="FR18" i="7"/>
  <c r="FQ18" i="7"/>
  <c r="FP18" i="7"/>
  <c r="FO18" i="7"/>
  <c r="FN18" i="7"/>
  <c r="FM18" i="7"/>
  <c r="FL18" i="7"/>
  <c r="FK18" i="7"/>
  <c r="ET18" i="7"/>
  <c r="ES18" i="7"/>
  <c r="ER18" i="7"/>
  <c r="EE18" i="7"/>
  <c r="ED18" i="7"/>
  <c r="EC18" i="7"/>
  <c r="DP18" i="7"/>
  <c r="DO18" i="7"/>
  <c r="DN18" i="7"/>
  <c r="DA18" i="7"/>
  <c r="CZ18" i="7"/>
  <c r="CY18" i="7"/>
  <c r="CL18" i="7"/>
  <c r="CK18" i="7"/>
  <c r="CJ18" i="7"/>
  <c r="BW18" i="7"/>
  <c r="BV18" i="7"/>
  <c r="BU18" i="7"/>
  <c r="BH18" i="7"/>
  <c r="BG18" i="7"/>
  <c r="BF18" i="7"/>
  <c r="AS18" i="7"/>
  <c r="AR18" i="7"/>
  <c r="AQ18" i="7"/>
  <c r="AD18" i="7"/>
  <c r="AC18" i="7"/>
  <c r="AB18" i="7"/>
  <c r="O18" i="7"/>
  <c r="N18" i="7"/>
  <c r="M18" i="7"/>
  <c r="GB17" i="7"/>
  <c r="GA17" i="7"/>
  <c r="FZ17" i="7"/>
  <c r="FY17" i="7"/>
  <c r="FX17" i="7"/>
  <c r="FW17" i="7"/>
  <c r="FV17" i="7"/>
  <c r="FU17" i="7"/>
  <c r="FT17" i="7"/>
  <c r="FS17" i="7"/>
  <c r="FR17" i="7"/>
  <c r="FQ17" i="7"/>
  <c r="FP17" i="7"/>
  <c r="FO17" i="7"/>
  <c r="FN17" i="7"/>
  <c r="FM17" i="7"/>
  <c r="FL17" i="7"/>
  <c r="FK17" i="7"/>
  <c r="ET17" i="7"/>
  <c r="ES17" i="7"/>
  <c r="ER17" i="7"/>
  <c r="EE17" i="7"/>
  <c r="ED17" i="7"/>
  <c r="EC17" i="7"/>
  <c r="DP17" i="7"/>
  <c r="DO17" i="7"/>
  <c r="DN17" i="7"/>
  <c r="DA17" i="7"/>
  <c r="CZ17" i="7"/>
  <c r="CY17" i="7"/>
  <c r="CL17" i="7"/>
  <c r="CK17" i="7"/>
  <c r="CJ17" i="7"/>
  <c r="BW17" i="7"/>
  <c r="BV17" i="7"/>
  <c r="BU17" i="7"/>
  <c r="BH17" i="7"/>
  <c r="BG17" i="7"/>
  <c r="BF17" i="7"/>
  <c r="AS17" i="7"/>
  <c r="AR17" i="7"/>
  <c r="AQ17" i="7"/>
  <c r="AD17" i="7"/>
  <c r="AC17" i="7"/>
  <c r="AB17" i="7"/>
  <c r="O17" i="7"/>
  <c r="N17" i="7"/>
  <c r="M17" i="7"/>
  <c r="GB16" i="7"/>
  <c r="GA16" i="7"/>
  <c r="FZ16" i="7"/>
  <c r="FY16" i="7"/>
  <c r="FX16" i="7"/>
  <c r="FW16" i="7"/>
  <c r="FV16" i="7"/>
  <c r="FU16" i="7"/>
  <c r="FT16" i="7"/>
  <c r="FS16" i="7"/>
  <c r="FR16" i="7"/>
  <c r="FQ16" i="7"/>
  <c r="FP16" i="7"/>
  <c r="FO16" i="7"/>
  <c r="FN16" i="7"/>
  <c r="FM16" i="7"/>
  <c r="FL16" i="7"/>
  <c r="FK16" i="7"/>
  <c r="ET16" i="7"/>
  <c r="ES16" i="7"/>
  <c r="ER16" i="7"/>
  <c r="EE16" i="7"/>
  <c r="ED16" i="7"/>
  <c r="EC16" i="7"/>
  <c r="DP16" i="7"/>
  <c r="DO16" i="7"/>
  <c r="DN16" i="7"/>
  <c r="DA16" i="7"/>
  <c r="CZ16" i="7"/>
  <c r="CY16" i="7"/>
  <c r="CL16" i="7"/>
  <c r="CK16" i="7"/>
  <c r="CJ16" i="7"/>
  <c r="BW16" i="7"/>
  <c r="BV16" i="7"/>
  <c r="BU16" i="7"/>
  <c r="BH16" i="7"/>
  <c r="BG16" i="7"/>
  <c r="BF16" i="7"/>
  <c r="AS16" i="7"/>
  <c r="AR16" i="7"/>
  <c r="AQ16" i="7"/>
  <c r="AD16" i="7"/>
  <c r="AC16" i="7"/>
  <c r="AB16" i="7"/>
  <c r="O16" i="7"/>
  <c r="N16" i="7"/>
  <c r="M16" i="7"/>
  <c r="GB15" i="7"/>
  <c r="GA15" i="7"/>
  <c r="FZ15" i="7"/>
  <c r="FY15" i="7"/>
  <c r="FX15" i="7"/>
  <c r="FW15" i="7"/>
  <c r="FV15" i="7"/>
  <c r="FU15" i="7"/>
  <c r="FT15" i="7"/>
  <c r="FS15" i="7"/>
  <c r="FR15" i="7"/>
  <c r="FQ15" i="7"/>
  <c r="FP15" i="7"/>
  <c r="FO15" i="7"/>
  <c r="FN15" i="7"/>
  <c r="FM15" i="7"/>
  <c r="FL15" i="7"/>
  <c r="FK15" i="7"/>
  <c r="ET15" i="7"/>
  <c r="ES15" i="7"/>
  <c r="ER15" i="7"/>
  <c r="EE15" i="7"/>
  <c r="ED15" i="7"/>
  <c r="EC15" i="7"/>
  <c r="DP15" i="7"/>
  <c r="DO15" i="7"/>
  <c r="DN15" i="7"/>
  <c r="DA15" i="7"/>
  <c r="CZ15" i="7"/>
  <c r="CY15" i="7"/>
  <c r="CL15" i="7"/>
  <c r="CK15" i="7"/>
  <c r="CJ15" i="7"/>
  <c r="BW15" i="7"/>
  <c r="BV15" i="7"/>
  <c r="BU15" i="7"/>
  <c r="BH15" i="7"/>
  <c r="BG15" i="7"/>
  <c r="BF15" i="7"/>
  <c r="AS15" i="7"/>
  <c r="AR15" i="7"/>
  <c r="AQ15" i="7"/>
  <c r="AD15" i="7"/>
  <c r="AC15" i="7"/>
  <c r="AB15" i="7"/>
  <c r="O15" i="7"/>
  <c r="N15" i="7"/>
  <c r="M15" i="7"/>
  <c r="GB14" i="7"/>
  <c r="GA14" i="7"/>
  <c r="FZ14" i="7"/>
  <c r="FY14" i="7"/>
  <c r="FX14" i="7"/>
  <c r="FW14" i="7"/>
  <c r="FV14" i="7"/>
  <c r="FU14" i="7"/>
  <c r="FT14" i="7"/>
  <c r="FS14" i="7"/>
  <c r="FR14" i="7"/>
  <c r="FQ14" i="7"/>
  <c r="FP14" i="7"/>
  <c r="FO14" i="7"/>
  <c r="FN14" i="7"/>
  <c r="FM14" i="7"/>
  <c r="FL14" i="7"/>
  <c r="FK14" i="7"/>
  <c r="ET14" i="7"/>
  <c r="ES14" i="7"/>
  <c r="ER14" i="7"/>
  <c r="EE14" i="7"/>
  <c r="ED14" i="7"/>
  <c r="EC14" i="7"/>
  <c r="DP14" i="7"/>
  <c r="DO14" i="7"/>
  <c r="DN14" i="7"/>
  <c r="DA14" i="7"/>
  <c r="CZ14" i="7"/>
  <c r="CY14" i="7"/>
  <c r="CL14" i="7"/>
  <c r="CK14" i="7"/>
  <c r="CJ14" i="7"/>
  <c r="BW14" i="7"/>
  <c r="BV14" i="7"/>
  <c r="BU14" i="7"/>
  <c r="BH14" i="7"/>
  <c r="BG14" i="7"/>
  <c r="BF14" i="7"/>
  <c r="AS14" i="7"/>
  <c r="AR14" i="7"/>
  <c r="AQ14" i="7"/>
  <c r="AD14" i="7"/>
  <c r="AC14" i="7"/>
  <c r="AB14" i="7"/>
  <c r="O14" i="7"/>
  <c r="N14" i="7"/>
  <c r="M14" i="7"/>
  <c r="GB13" i="7"/>
  <c r="GA13" i="7"/>
  <c r="FZ13" i="7"/>
  <c r="FY13" i="7"/>
  <c r="FX13" i="7"/>
  <c r="FW13" i="7"/>
  <c r="FV13" i="7"/>
  <c r="FU13" i="7"/>
  <c r="FT13" i="7"/>
  <c r="FS13" i="7"/>
  <c r="FR13" i="7"/>
  <c r="FQ13" i="7"/>
  <c r="FP13" i="7"/>
  <c r="FO13" i="7"/>
  <c r="FN13" i="7"/>
  <c r="FM13" i="7"/>
  <c r="FL13" i="7"/>
  <c r="FK13" i="7"/>
  <c r="ET13" i="7"/>
  <c r="ES13" i="7"/>
  <c r="ER13" i="7"/>
  <c r="EE13" i="7"/>
  <c r="ED13" i="7"/>
  <c r="EC13" i="7"/>
  <c r="DP13" i="7"/>
  <c r="DO13" i="7"/>
  <c r="DN13" i="7"/>
  <c r="DA13" i="7"/>
  <c r="CZ13" i="7"/>
  <c r="CY13" i="7"/>
  <c r="CL13" i="7"/>
  <c r="CK13" i="7"/>
  <c r="CJ13" i="7"/>
  <c r="BW13" i="7"/>
  <c r="BV13" i="7"/>
  <c r="BU13" i="7"/>
  <c r="BH13" i="7"/>
  <c r="BG13" i="7"/>
  <c r="BF13" i="7"/>
  <c r="AS13" i="7"/>
  <c r="AR13" i="7"/>
  <c r="AQ13" i="7"/>
  <c r="AD13" i="7"/>
  <c r="AC13" i="7"/>
  <c r="AB13" i="7"/>
  <c r="O13" i="7"/>
  <c r="N13" i="7"/>
  <c r="M13" i="7"/>
  <c r="GB12" i="7"/>
  <c r="GA12" i="7"/>
  <c r="FZ12" i="7"/>
  <c r="FY12" i="7"/>
  <c r="FX12" i="7"/>
  <c r="FW12" i="7"/>
  <c r="FV12" i="7"/>
  <c r="FU12" i="7"/>
  <c r="FT12" i="7"/>
  <c r="FS12" i="7"/>
  <c r="FR12" i="7"/>
  <c r="FQ12" i="7"/>
  <c r="FP12" i="7"/>
  <c r="FO12" i="7"/>
  <c r="FN12" i="7"/>
  <c r="FM12" i="7"/>
  <c r="FL12" i="7"/>
  <c r="FK12" i="7"/>
  <c r="ET12" i="7"/>
  <c r="ES12" i="7"/>
  <c r="ER12" i="7"/>
  <c r="EE12" i="7"/>
  <c r="ED12" i="7"/>
  <c r="EC12" i="7"/>
  <c r="DP12" i="7"/>
  <c r="DO12" i="7"/>
  <c r="DN12" i="7"/>
  <c r="DA12" i="7"/>
  <c r="CZ12" i="7"/>
  <c r="CY12" i="7"/>
  <c r="CL12" i="7"/>
  <c r="CK12" i="7"/>
  <c r="CJ12" i="7"/>
  <c r="BW12" i="7"/>
  <c r="BV12" i="7"/>
  <c r="BU12" i="7"/>
  <c r="BH12" i="7"/>
  <c r="BG12" i="7"/>
  <c r="BF12" i="7"/>
  <c r="AS12" i="7"/>
  <c r="AR12" i="7"/>
  <c r="AQ12" i="7"/>
  <c r="AD12" i="7"/>
  <c r="AC12" i="7"/>
  <c r="AB12" i="7"/>
  <c r="O12" i="7"/>
  <c r="N12" i="7"/>
  <c r="M12" i="7"/>
  <c r="GB11" i="7"/>
  <c r="GA11" i="7"/>
  <c r="FZ11" i="7"/>
  <c r="FY11" i="7"/>
  <c r="FX11" i="7"/>
  <c r="FW11" i="7"/>
  <c r="FV11" i="7"/>
  <c r="FU11" i="7"/>
  <c r="FT11" i="7"/>
  <c r="FS11" i="7"/>
  <c r="FR11" i="7"/>
  <c r="FQ11" i="7"/>
  <c r="FP11" i="7"/>
  <c r="FO11" i="7"/>
  <c r="FN11" i="7"/>
  <c r="FM11" i="7"/>
  <c r="FL11" i="7"/>
  <c r="FK11" i="7"/>
  <c r="ET11" i="7"/>
  <c r="ES11" i="7"/>
  <c r="ER11" i="7"/>
  <c r="EE11" i="7"/>
  <c r="ED11" i="7"/>
  <c r="EC11" i="7"/>
  <c r="DP11" i="7"/>
  <c r="DO11" i="7"/>
  <c r="DN11" i="7"/>
  <c r="DA11" i="7"/>
  <c r="CZ11" i="7"/>
  <c r="CY11" i="7"/>
  <c r="CL11" i="7"/>
  <c r="CK11" i="7"/>
  <c r="CJ11" i="7"/>
  <c r="BW11" i="7"/>
  <c r="BV11" i="7"/>
  <c r="BU11" i="7"/>
  <c r="BH11" i="7"/>
  <c r="BG11" i="7"/>
  <c r="BF11" i="7"/>
  <c r="AS11" i="7"/>
  <c r="AR11" i="7"/>
  <c r="AQ11" i="7"/>
  <c r="AD11" i="7"/>
  <c r="AC11" i="7"/>
  <c r="AB11" i="7"/>
  <c r="O11" i="7"/>
  <c r="N11" i="7"/>
  <c r="M11" i="7"/>
  <c r="GB10" i="7"/>
  <c r="GA10" i="7"/>
  <c r="FZ10" i="7"/>
  <c r="FY10" i="7"/>
  <c r="FX10" i="7"/>
  <c r="FW10" i="7"/>
  <c r="FV10" i="7"/>
  <c r="FU10" i="7"/>
  <c r="FT10" i="7"/>
  <c r="FS10" i="7"/>
  <c r="FR10" i="7"/>
  <c r="FQ10" i="7"/>
  <c r="FP10" i="7"/>
  <c r="FO10" i="7"/>
  <c r="FN10" i="7"/>
  <c r="FM10" i="7"/>
  <c r="FL10" i="7"/>
  <c r="FK10" i="7"/>
  <c r="ET10" i="7"/>
  <c r="ES10" i="7"/>
  <c r="ER10" i="7"/>
  <c r="EE10" i="7"/>
  <c r="ED10" i="7"/>
  <c r="EC10" i="7"/>
  <c r="DP10" i="7"/>
  <c r="DO10" i="7"/>
  <c r="DN10" i="7"/>
  <c r="DA10" i="7"/>
  <c r="CZ10" i="7"/>
  <c r="CY10" i="7"/>
  <c r="CL10" i="7"/>
  <c r="CK10" i="7"/>
  <c r="CJ10" i="7"/>
  <c r="BW10" i="7"/>
  <c r="BV10" i="7"/>
  <c r="BU10" i="7"/>
  <c r="BH10" i="7"/>
  <c r="BG10" i="7"/>
  <c r="BF10" i="7"/>
  <c r="AS10" i="7"/>
  <c r="AR10" i="7"/>
  <c r="AQ10" i="7"/>
  <c r="AD10" i="7"/>
  <c r="AC10" i="7"/>
  <c r="AB10" i="7"/>
  <c r="O10" i="7"/>
  <c r="N10" i="7"/>
  <c r="M10" i="7"/>
  <c r="GB9" i="7"/>
  <c r="GA9" i="7"/>
  <c r="FZ9" i="7"/>
  <c r="FY9" i="7"/>
  <c r="FX9" i="7"/>
  <c r="FW9" i="7"/>
  <c r="FV9" i="7"/>
  <c r="FU9" i="7"/>
  <c r="FT9" i="7"/>
  <c r="FS9" i="7"/>
  <c r="FR9" i="7"/>
  <c r="FQ9" i="7"/>
  <c r="FP9" i="7"/>
  <c r="FO9" i="7"/>
  <c r="FN9" i="7"/>
  <c r="FM9" i="7"/>
  <c r="FL9" i="7"/>
  <c r="FK9" i="7"/>
  <c r="ET9" i="7"/>
  <c r="ES9" i="7"/>
  <c r="ER9" i="7"/>
  <c r="EE9" i="7"/>
  <c r="ED9" i="7"/>
  <c r="EC9" i="7"/>
  <c r="DP9" i="7"/>
  <c r="DO9" i="7"/>
  <c r="DN9" i="7"/>
  <c r="DA9" i="7"/>
  <c r="CZ9" i="7"/>
  <c r="CY9" i="7"/>
  <c r="CL9" i="7"/>
  <c r="CK9" i="7"/>
  <c r="CJ9" i="7"/>
  <c r="BW9" i="7"/>
  <c r="BV9" i="7"/>
  <c r="BU9" i="7"/>
  <c r="BH9" i="7"/>
  <c r="BG9" i="7"/>
  <c r="BF9" i="7"/>
  <c r="AS9" i="7"/>
  <c r="AR9" i="7"/>
  <c r="AQ9" i="7"/>
  <c r="AD9" i="7"/>
  <c r="AC9" i="7"/>
  <c r="AB9" i="7"/>
  <c r="O9" i="7"/>
  <c r="N9" i="7"/>
  <c r="M9" i="7"/>
  <c r="GB8" i="7"/>
  <c r="GA8" i="7"/>
  <c r="FZ8" i="7"/>
  <c r="FY8" i="7"/>
  <c r="FX8" i="7"/>
  <c r="FW8" i="7"/>
  <c r="FV8" i="7"/>
  <c r="FU8" i="7"/>
  <c r="FT8" i="7"/>
  <c r="FS8" i="7"/>
  <c r="FR8" i="7"/>
  <c r="FQ8" i="7"/>
  <c r="FP8" i="7"/>
  <c r="FO8" i="7"/>
  <c r="FN8" i="7"/>
  <c r="FM8" i="7"/>
  <c r="FL8" i="7"/>
  <c r="FK8" i="7"/>
  <c r="ET8" i="7"/>
  <c r="ES8" i="7"/>
  <c r="ER8" i="7"/>
  <c r="EE8" i="7"/>
  <c r="ED8" i="7"/>
  <c r="EC8" i="7"/>
  <c r="DP8" i="7"/>
  <c r="DO8" i="7"/>
  <c r="DN8" i="7"/>
  <c r="DA8" i="7"/>
  <c r="CZ8" i="7"/>
  <c r="CY8" i="7"/>
  <c r="CL8" i="7"/>
  <c r="CK8" i="7"/>
  <c r="CJ8" i="7"/>
  <c r="BW8" i="7"/>
  <c r="BV8" i="7"/>
  <c r="BU8" i="7"/>
  <c r="BH8" i="7"/>
  <c r="BG8" i="7"/>
  <c r="BF8" i="7"/>
  <c r="AS8" i="7"/>
  <c r="AR8" i="7"/>
  <c r="AQ8" i="7"/>
  <c r="AD8" i="7"/>
  <c r="AC8" i="7"/>
  <c r="AB8" i="7"/>
  <c r="O8" i="7"/>
  <c r="N8" i="7"/>
  <c r="M8" i="7"/>
  <c r="GB7" i="7"/>
  <c r="GA7" i="7"/>
  <c r="FZ7" i="7"/>
  <c r="FY7" i="7"/>
  <c r="FX7" i="7"/>
  <c r="FW7" i="7"/>
  <c r="FV7" i="7"/>
  <c r="FU7" i="7"/>
  <c r="FT7" i="7"/>
  <c r="FS7" i="7"/>
  <c r="FR7" i="7"/>
  <c r="FQ7" i="7"/>
  <c r="FP7" i="7"/>
  <c r="FO7" i="7"/>
  <c r="FN7" i="7"/>
  <c r="FM7" i="7"/>
  <c r="FL7" i="7"/>
  <c r="FK7" i="7"/>
  <c r="ET7" i="7"/>
  <c r="ES7" i="7"/>
  <c r="ER7" i="7"/>
  <c r="EE7" i="7"/>
  <c r="ED7" i="7"/>
  <c r="EC7" i="7"/>
  <c r="DP7" i="7"/>
  <c r="DO7" i="7"/>
  <c r="DN7" i="7"/>
  <c r="DA7" i="7"/>
  <c r="CZ7" i="7"/>
  <c r="CY7" i="7"/>
  <c r="CL7" i="7"/>
  <c r="CK7" i="7"/>
  <c r="CJ7" i="7"/>
  <c r="BW7" i="7"/>
  <c r="BV7" i="7"/>
  <c r="BU7" i="7"/>
  <c r="BH7" i="7"/>
  <c r="BG7" i="7"/>
  <c r="BF7" i="7"/>
  <c r="AS7" i="7"/>
  <c r="AR7" i="7"/>
  <c r="AQ7" i="7"/>
  <c r="AD7" i="7"/>
  <c r="AC7" i="7"/>
  <c r="AB7" i="7"/>
  <c r="O7" i="7"/>
  <c r="N7" i="7"/>
  <c r="M7" i="7"/>
  <c r="GB6" i="7"/>
  <c r="GA6" i="7"/>
  <c r="FZ6" i="7"/>
  <c r="FY6" i="7"/>
  <c r="FX6" i="7"/>
  <c r="FW6" i="7"/>
  <c r="FV6" i="7"/>
  <c r="FU6" i="7"/>
  <c r="FT6" i="7"/>
  <c r="FS6" i="7"/>
  <c r="FR6" i="7"/>
  <c r="FQ6" i="7"/>
  <c r="FP6" i="7"/>
  <c r="FO6" i="7"/>
  <c r="FN6" i="7"/>
  <c r="FM6" i="7"/>
  <c r="FL6" i="7"/>
  <c r="FK6" i="7"/>
  <c r="ET6" i="7"/>
  <c r="ES6" i="7"/>
  <c r="ER6" i="7"/>
  <c r="EE6" i="7"/>
  <c r="ED6" i="7"/>
  <c r="EC6" i="7"/>
  <c r="DP6" i="7"/>
  <c r="DO6" i="7"/>
  <c r="DN6" i="7"/>
  <c r="DA6" i="7"/>
  <c r="CZ6" i="7"/>
  <c r="CY6" i="7"/>
  <c r="CL6" i="7"/>
  <c r="CK6" i="7"/>
  <c r="CJ6" i="7"/>
  <c r="BW6" i="7"/>
  <c r="BV6" i="7"/>
  <c r="BU6" i="7"/>
  <c r="BH6" i="7"/>
  <c r="BG6" i="7"/>
  <c r="BF6" i="7"/>
  <c r="AS6" i="7"/>
  <c r="AR6" i="7"/>
  <c r="AQ6" i="7"/>
  <c r="AD6" i="7"/>
  <c r="AC6" i="7"/>
  <c r="AB6" i="7"/>
  <c r="O6" i="7"/>
  <c r="N6" i="7"/>
  <c r="M6" i="7"/>
  <c r="GB5" i="7"/>
  <c r="GA5" i="7"/>
  <c r="FZ5" i="7"/>
  <c r="FY5" i="7"/>
  <c r="FX5" i="7"/>
  <c r="FW5" i="7"/>
  <c r="FV5" i="7"/>
  <c r="FU5" i="7"/>
  <c r="FT5" i="7"/>
  <c r="FS5" i="7"/>
  <c r="FR5" i="7"/>
  <c r="FQ5" i="7"/>
  <c r="FP5" i="7"/>
  <c r="FO5" i="7"/>
  <c r="FN5" i="7"/>
  <c r="FM5" i="7"/>
  <c r="FL5" i="7"/>
  <c r="FK5" i="7"/>
  <c r="ET5" i="7"/>
  <c r="ES5" i="7"/>
  <c r="ER5" i="7"/>
  <c r="EE5" i="7"/>
  <c r="ED5" i="7"/>
  <c r="EC5" i="7"/>
  <c r="DP5" i="7"/>
  <c r="DO5" i="7"/>
  <c r="DN5" i="7"/>
  <c r="DA5" i="7"/>
  <c r="CZ5" i="7"/>
  <c r="CY5" i="7"/>
  <c r="CL5" i="7"/>
  <c r="CK5" i="7"/>
  <c r="CJ5" i="7"/>
  <c r="BW5" i="7"/>
  <c r="BV5" i="7"/>
  <c r="BU5" i="7"/>
  <c r="BH5" i="7"/>
  <c r="BG5" i="7"/>
  <c r="BF5" i="7"/>
  <c r="AS5" i="7"/>
  <c r="AR5" i="7"/>
  <c r="AQ5" i="7"/>
  <c r="AD5" i="7"/>
  <c r="AC5" i="7"/>
  <c r="AB5" i="7"/>
  <c r="O5" i="7"/>
  <c r="N5" i="7"/>
  <c r="M5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ET4" i="7"/>
  <c r="ET37" i="7" s="1"/>
  <c r="ES4" i="7"/>
  <c r="ES37" i="7" s="1"/>
  <c r="ER4" i="7"/>
  <c r="ER37" i="7" s="1"/>
  <c r="EE4" i="7"/>
  <c r="EE37" i="7" s="1"/>
  <c r="ED4" i="7"/>
  <c r="EC4" i="7"/>
  <c r="EC37" i="7" s="1"/>
  <c r="DP4" i="7"/>
  <c r="DP37" i="7" s="1"/>
  <c r="DO4" i="7"/>
  <c r="DO37" i="7" s="1"/>
  <c r="DN4" i="7"/>
  <c r="DN37" i="7" s="1"/>
  <c r="DA4" i="7"/>
  <c r="DA37" i="7" s="1"/>
  <c r="CZ4" i="7"/>
  <c r="CZ37" i="7" s="1"/>
  <c r="CY4" i="7"/>
  <c r="CY37" i="7" s="1"/>
  <c r="CL4" i="7"/>
  <c r="CL37" i="7" s="1"/>
  <c r="CK4" i="7"/>
  <c r="CK37" i="7" s="1"/>
  <c r="CJ4" i="7"/>
  <c r="CJ37" i="7" s="1"/>
  <c r="BW4" i="7"/>
  <c r="BW37" i="7" s="1"/>
  <c r="BV4" i="7"/>
  <c r="BV37" i="7" s="1"/>
  <c r="BU4" i="7"/>
  <c r="BU37" i="7" s="1"/>
  <c r="BH4" i="7"/>
  <c r="BG4" i="7"/>
  <c r="BG37" i="7" s="1"/>
  <c r="BF4" i="7"/>
  <c r="BF37" i="7" s="1"/>
  <c r="AS4" i="7"/>
  <c r="AS37" i="7" s="1"/>
  <c r="AR4" i="7"/>
  <c r="AR37" i="7" s="1"/>
  <c r="AQ4" i="7"/>
  <c r="AQ37" i="7" s="1"/>
  <c r="AD4" i="7"/>
  <c r="AD37" i="7" s="1"/>
  <c r="AC4" i="7"/>
  <c r="AC37" i="7" s="1"/>
  <c r="AB4" i="7"/>
  <c r="AB37" i="7" s="1"/>
  <c r="O4" i="7"/>
  <c r="O37" i="7" s="1"/>
  <c r="N4" i="7"/>
  <c r="M4" i="7"/>
  <c r="M37" i="7" s="1"/>
  <c r="FJ37" i="6"/>
  <c r="FF37" i="6"/>
  <c r="FE37" i="6"/>
  <c r="FD37" i="6"/>
  <c r="FG37" i="6" s="1"/>
  <c r="FC37" i="6"/>
  <c r="FB37" i="6"/>
  <c r="FA37" i="6"/>
  <c r="EZ37" i="6"/>
  <c r="EY37" i="6"/>
  <c r="EX37" i="6"/>
  <c r="EU37" i="6"/>
  <c r="ET37" i="6"/>
  <c r="EQ37" i="6"/>
  <c r="EP37" i="6"/>
  <c r="EO37" i="6"/>
  <c r="EN37" i="6"/>
  <c r="EM37" i="6"/>
  <c r="ES37" i="6" s="1"/>
  <c r="EL37" i="6"/>
  <c r="ER37" i="6" s="1"/>
  <c r="EK37" i="6"/>
  <c r="EJ37" i="6"/>
  <c r="EI37" i="6"/>
  <c r="EF37" i="6"/>
  <c r="EB37" i="6"/>
  <c r="EE37" i="6" s="1"/>
  <c r="EA37" i="6"/>
  <c r="DZ37" i="6"/>
  <c r="DY37" i="6"/>
  <c r="DX37" i="6"/>
  <c r="DW37" i="6"/>
  <c r="DV37" i="6"/>
  <c r="DU37" i="6"/>
  <c r="ED37" i="6" s="1"/>
  <c r="DT37" i="6"/>
  <c r="EC37" i="6" s="1"/>
  <c r="DQ37" i="6"/>
  <c r="DM37" i="6"/>
  <c r="DL37" i="6"/>
  <c r="DK37" i="6"/>
  <c r="DJ37" i="6"/>
  <c r="DP37" i="6" s="1"/>
  <c r="DI37" i="6"/>
  <c r="DH37" i="6"/>
  <c r="DG37" i="6"/>
  <c r="DF37" i="6"/>
  <c r="DO37" i="6" s="1"/>
  <c r="DE37" i="6"/>
  <c r="DN37" i="6" s="1"/>
  <c r="DB37" i="6"/>
  <c r="CZ37" i="6"/>
  <c r="CX37" i="6"/>
  <c r="CW37" i="6"/>
  <c r="CV37" i="6"/>
  <c r="CU37" i="6"/>
  <c r="CT37" i="6"/>
  <c r="CS37" i="6"/>
  <c r="CY37" i="6" s="1"/>
  <c r="CR37" i="6"/>
  <c r="DA37" i="6" s="1"/>
  <c r="CQ37" i="6"/>
  <c r="CP37" i="6"/>
  <c r="CM37" i="6"/>
  <c r="CI37" i="6"/>
  <c r="CH37" i="6"/>
  <c r="CK37" i="6" s="1"/>
  <c r="CG37" i="6"/>
  <c r="CF37" i="6"/>
  <c r="CE37" i="6"/>
  <c r="CD37" i="6"/>
  <c r="CC37" i="6"/>
  <c r="CL37" i="6" s="1"/>
  <c r="CB37" i="6"/>
  <c r="CA37" i="6"/>
  <c r="CJ37" i="6" s="1"/>
  <c r="BX37" i="6"/>
  <c r="BT37" i="6"/>
  <c r="BS37" i="6"/>
  <c r="BR37" i="6"/>
  <c r="BQ37" i="6"/>
  <c r="BW37" i="6" s="1"/>
  <c r="BP37" i="6"/>
  <c r="BV37" i="6" s="1"/>
  <c r="BO37" i="6"/>
  <c r="BN37" i="6"/>
  <c r="BM37" i="6"/>
  <c r="BL37" i="6"/>
  <c r="BU37" i="6" s="1"/>
  <c r="BI37" i="6"/>
  <c r="BF37" i="6"/>
  <c r="BE37" i="6"/>
  <c r="BD37" i="6"/>
  <c r="BC37" i="6"/>
  <c r="BB37" i="6"/>
  <c r="BA37" i="6"/>
  <c r="AZ37" i="6"/>
  <c r="AY37" i="6"/>
  <c r="BH37" i="6" s="1"/>
  <c r="AX37" i="6"/>
  <c r="BG37" i="6" s="1"/>
  <c r="AW37" i="6"/>
  <c r="AT37" i="6"/>
  <c r="AP37" i="6"/>
  <c r="AO37" i="6"/>
  <c r="AN37" i="6"/>
  <c r="AQ37" i="6" s="1"/>
  <c r="AM37" i="6"/>
  <c r="AL37" i="6"/>
  <c r="AK37" i="6"/>
  <c r="AJ37" i="6"/>
  <c r="AS37" i="6" s="1"/>
  <c r="AI37" i="6"/>
  <c r="AR37" i="6" s="1"/>
  <c r="AH37" i="6"/>
  <c r="AE37" i="6"/>
  <c r="AD37" i="6"/>
  <c r="AA37" i="6"/>
  <c r="Z37" i="6"/>
  <c r="Y37" i="6"/>
  <c r="X37" i="6"/>
  <c r="W37" i="6"/>
  <c r="AC37" i="6" s="1"/>
  <c r="V37" i="6"/>
  <c r="AB37" i="6" s="1"/>
  <c r="U37" i="6"/>
  <c r="T37" i="6"/>
  <c r="S37" i="6"/>
  <c r="P37" i="6"/>
  <c r="L37" i="6"/>
  <c r="K37" i="6"/>
  <c r="J37" i="6"/>
  <c r="F37" i="6"/>
  <c r="E37" i="6"/>
  <c r="D37" i="6"/>
  <c r="GB36" i="6"/>
  <c r="GA36" i="6"/>
  <c r="FZ36" i="6"/>
  <c r="FY36" i="6"/>
  <c r="FX36" i="6"/>
  <c r="FW36" i="6"/>
  <c r="FV36" i="6"/>
  <c r="FU36" i="6"/>
  <c r="FT36" i="6"/>
  <c r="FS36" i="6"/>
  <c r="FR36" i="6"/>
  <c r="FQ36" i="6"/>
  <c r="FP36" i="6"/>
  <c r="FO36" i="6"/>
  <c r="FN36" i="6"/>
  <c r="FM36" i="6"/>
  <c r="FL36" i="6"/>
  <c r="FK36" i="6"/>
  <c r="FI36" i="6"/>
  <c r="FH36" i="6"/>
  <c r="FG36" i="6"/>
  <c r="ET36" i="6"/>
  <c r="ES36" i="6"/>
  <c r="ER36" i="6"/>
  <c r="EE36" i="6"/>
  <c r="ED36" i="6"/>
  <c r="EC36" i="6"/>
  <c r="DP36" i="6"/>
  <c r="DO36" i="6"/>
  <c r="DN36" i="6"/>
  <c r="DA36" i="6"/>
  <c r="CZ36" i="6"/>
  <c r="CY36" i="6"/>
  <c r="CL36" i="6"/>
  <c r="CK36" i="6"/>
  <c r="CJ36" i="6"/>
  <c r="BW36" i="6"/>
  <c r="BV36" i="6"/>
  <c r="BU36" i="6"/>
  <c r="BH36" i="6"/>
  <c r="BG36" i="6"/>
  <c r="BF36" i="6"/>
  <c r="AS36" i="6"/>
  <c r="AR36" i="6"/>
  <c r="AQ36" i="6"/>
  <c r="AD36" i="6"/>
  <c r="AC36" i="6"/>
  <c r="AB36" i="6"/>
  <c r="O36" i="6"/>
  <c r="N36" i="6"/>
  <c r="M36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I35" i="6"/>
  <c r="FH35" i="6"/>
  <c r="FG35" i="6"/>
  <c r="ET35" i="6"/>
  <c r="ES35" i="6"/>
  <c r="ER35" i="6"/>
  <c r="EE35" i="6"/>
  <c r="ED35" i="6"/>
  <c r="EC35" i="6"/>
  <c r="DP35" i="6"/>
  <c r="DO35" i="6"/>
  <c r="DN35" i="6"/>
  <c r="DA35" i="6"/>
  <c r="CZ35" i="6"/>
  <c r="CY35" i="6"/>
  <c r="CL35" i="6"/>
  <c r="CK35" i="6"/>
  <c r="CJ35" i="6"/>
  <c r="BW35" i="6"/>
  <c r="BV35" i="6"/>
  <c r="BU35" i="6"/>
  <c r="BH35" i="6"/>
  <c r="BG35" i="6"/>
  <c r="BF35" i="6"/>
  <c r="AS35" i="6"/>
  <c r="AR35" i="6"/>
  <c r="AQ35" i="6"/>
  <c r="AD35" i="6"/>
  <c r="AC35" i="6"/>
  <c r="AB35" i="6"/>
  <c r="O35" i="6"/>
  <c r="N35" i="6"/>
  <c r="M35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I34" i="6"/>
  <c r="FH34" i="6"/>
  <c r="FG34" i="6"/>
  <c r="ET34" i="6"/>
  <c r="ES34" i="6"/>
  <c r="ER34" i="6"/>
  <c r="EE34" i="6"/>
  <c r="ED34" i="6"/>
  <c r="EC34" i="6"/>
  <c r="DP34" i="6"/>
  <c r="DO34" i="6"/>
  <c r="DN34" i="6"/>
  <c r="DA34" i="6"/>
  <c r="CZ34" i="6"/>
  <c r="CY34" i="6"/>
  <c r="CL34" i="6"/>
  <c r="CK34" i="6"/>
  <c r="CJ34" i="6"/>
  <c r="BW34" i="6"/>
  <c r="BV34" i="6"/>
  <c r="BU34" i="6"/>
  <c r="BH34" i="6"/>
  <c r="BG34" i="6"/>
  <c r="BF34" i="6"/>
  <c r="AS34" i="6"/>
  <c r="AR34" i="6"/>
  <c r="AQ34" i="6"/>
  <c r="AD34" i="6"/>
  <c r="AC34" i="6"/>
  <c r="AB34" i="6"/>
  <c r="O34" i="6"/>
  <c r="N34" i="6"/>
  <c r="M34" i="6"/>
  <c r="L34" i="6"/>
  <c r="K34" i="6"/>
  <c r="J34" i="6"/>
  <c r="GB33" i="6"/>
  <c r="GA33" i="6"/>
  <c r="FZ33" i="6"/>
  <c r="FY33" i="6"/>
  <c r="FX33" i="6"/>
  <c r="FW33" i="6"/>
  <c r="FV33" i="6"/>
  <c r="FU33" i="6"/>
  <c r="FT33" i="6"/>
  <c r="FS33" i="6"/>
  <c r="FR33" i="6"/>
  <c r="FQ33" i="6"/>
  <c r="FP33" i="6"/>
  <c r="FO33" i="6"/>
  <c r="FN33" i="6"/>
  <c r="FM33" i="6"/>
  <c r="FL33" i="6"/>
  <c r="FK33" i="6"/>
  <c r="FI33" i="6"/>
  <c r="FH33" i="6"/>
  <c r="FG33" i="6"/>
  <c r="ET33" i="6"/>
  <c r="ES33" i="6"/>
  <c r="ER33" i="6"/>
  <c r="EE33" i="6"/>
  <c r="ED33" i="6"/>
  <c r="EC33" i="6"/>
  <c r="DP33" i="6"/>
  <c r="DO33" i="6"/>
  <c r="DN33" i="6"/>
  <c r="DA33" i="6"/>
  <c r="CZ33" i="6"/>
  <c r="CY33" i="6"/>
  <c r="CL33" i="6"/>
  <c r="CK33" i="6"/>
  <c r="CJ33" i="6"/>
  <c r="BW33" i="6"/>
  <c r="BV33" i="6"/>
  <c r="BU33" i="6"/>
  <c r="BH33" i="6"/>
  <c r="BG33" i="6"/>
  <c r="BF33" i="6"/>
  <c r="AS33" i="6"/>
  <c r="AR33" i="6"/>
  <c r="AQ33" i="6"/>
  <c r="AD33" i="6"/>
  <c r="AC33" i="6"/>
  <c r="AB33" i="6"/>
  <c r="O33" i="6"/>
  <c r="N33" i="6"/>
  <c r="M33" i="6"/>
  <c r="GB32" i="6"/>
  <c r="GA32" i="6"/>
  <c r="FZ32" i="6"/>
  <c r="FY32" i="6"/>
  <c r="FX32" i="6"/>
  <c r="FW32" i="6"/>
  <c r="FV32" i="6"/>
  <c r="FU32" i="6"/>
  <c r="FT32" i="6"/>
  <c r="FS32" i="6"/>
  <c r="FR32" i="6"/>
  <c r="FQ32" i="6"/>
  <c r="FP32" i="6"/>
  <c r="FO32" i="6"/>
  <c r="FN32" i="6"/>
  <c r="FM32" i="6"/>
  <c r="FL32" i="6"/>
  <c r="FK32" i="6"/>
  <c r="FI32" i="6"/>
  <c r="FH32" i="6"/>
  <c r="FG32" i="6"/>
  <c r="ET32" i="6"/>
  <c r="ES32" i="6"/>
  <c r="ER32" i="6"/>
  <c r="EE32" i="6"/>
  <c r="ED32" i="6"/>
  <c r="EC32" i="6"/>
  <c r="DP32" i="6"/>
  <c r="DO32" i="6"/>
  <c r="DN32" i="6"/>
  <c r="DA32" i="6"/>
  <c r="CZ32" i="6"/>
  <c r="CY32" i="6"/>
  <c r="CL32" i="6"/>
  <c r="CK32" i="6"/>
  <c r="CJ32" i="6"/>
  <c r="BW32" i="6"/>
  <c r="BV32" i="6"/>
  <c r="BU32" i="6"/>
  <c r="BH32" i="6"/>
  <c r="BG32" i="6"/>
  <c r="BF32" i="6"/>
  <c r="AS32" i="6"/>
  <c r="AR32" i="6"/>
  <c r="AQ32" i="6"/>
  <c r="AD32" i="6"/>
  <c r="AC32" i="6"/>
  <c r="AB32" i="6"/>
  <c r="O32" i="6"/>
  <c r="N32" i="6"/>
  <c r="M32" i="6"/>
  <c r="GB31" i="6"/>
  <c r="GA31" i="6"/>
  <c r="FZ31" i="6"/>
  <c r="FY31" i="6"/>
  <c r="FX31" i="6"/>
  <c r="FW31" i="6"/>
  <c r="FV31" i="6"/>
  <c r="FU31" i="6"/>
  <c r="FT31" i="6"/>
  <c r="FS31" i="6"/>
  <c r="FR31" i="6"/>
  <c r="FQ31" i="6"/>
  <c r="FP31" i="6"/>
  <c r="FO31" i="6"/>
  <c r="FN31" i="6"/>
  <c r="FM31" i="6"/>
  <c r="FL31" i="6"/>
  <c r="FK31" i="6"/>
  <c r="FI31" i="6"/>
  <c r="FH31" i="6"/>
  <c r="FG31" i="6"/>
  <c r="ET31" i="6"/>
  <c r="ES31" i="6"/>
  <c r="ER31" i="6"/>
  <c r="EE31" i="6"/>
  <c r="ED31" i="6"/>
  <c r="EC31" i="6"/>
  <c r="DP31" i="6"/>
  <c r="DO31" i="6"/>
  <c r="DN31" i="6"/>
  <c r="DA31" i="6"/>
  <c r="CZ31" i="6"/>
  <c r="CY31" i="6"/>
  <c r="CL31" i="6"/>
  <c r="CK31" i="6"/>
  <c r="CJ31" i="6"/>
  <c r="BW31" i="6"/>
  <c r="BV31" i="6"/>
  <c r="BU31" i="6"/>
  <c r="BH31" i="6"/>
  <c r="BG31" i="6"/>
  <c r="BF31" i="6"/>
  <c r="AS31" i="6"/>
  <c r="AR31" i="6"/>
  <c r="AQ31" i="6"/>
  <c r="AD31" i="6"/>
  <c r="AC31" i="6"/>
  <c r="AB31" i="6"/>
  <c r="O31" i="6"/>
  <c r="N31" i="6"/>
  <c r="M31" i="6"/>
  <c r="GB30" i="6"/>
  <c r="GA30" i="6"/>
  <c r="FZ30" i="6"/>
  <c r="FY30" i="6"/>
  <c r="FX30" i="6"/>
  <c r="FW30" i="6"/>
  <c r="FV30" i="6"/>
  <c r="FU30" i="6"/>
  <c r="FT30" i="6"/>
  <c r="FS30" i="6"/>
  <c r="FR30" i="6"/>
  <c r="FQ30" i="6"/>
  <c r="FP30" i="6"/>
  <c r="FO30" i="6"/>
  <c r="FN30" i="6"/>
  <c r="FM30" i="6"/>
  <c r="FL30" i="6"/>
  <c r="FK30" i="6"/>
  <c r="FI30" i="6"/>
  <c r="FH30" i="6"/>
  <c r="FG30" i="6"/>
  <c r="ET30" i="6"/>
  <c r="ES30" i="6"/>
  <c r="ER30" i="6"/>
  <c r="EE30" i="6"/>
  <c r="ED30" i="6"/>
  <c r="EC30" i="6"/>
  <c r="DP30" i="6"/>
  <c r="DO30" i="6"/>
  <c r="DN30" i="6"/>
  <c r="DA30" i="6"/>
  <c r="CZ30" i="6"/>
  <c r="CY30" i="6"/>
  <c r="CL30" i="6"/>
  <c r="CK30" i="6"/>
  <c r="CJ30" i="6"/>
  <c r="BW30" i="6"/>
  <c r="BV30" i="6"/>
  <c r="BU30" i="6"/>
  <c r="BH30" i="6"/>
  <c r="BG30" i="6"/>
  <c r="BF30" i="6"/>
  <c r="AS30" i="6"/>
  <c r="AR30" i="6"/>
  <c r="AQ30" i="6"/>
  <c r="AD30" i="6"/>
  <c r="AC30" i="6"/>
  <c r="AB30" i="6"/>
  <c r="O30" i="6"/>
  <c r="N30" i="6"/>
  <c r="M30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I29" i="6"/>
  <c r="FH29" i="6"/>
  <c r="FG29" i="6"/>
  <c r="ET29" i="6"/>
  <c r="ES29" i="6"/>
  <c r="ER29" i="6"/>
  <c r="EE29" i="6"/>
  <c r="ED29" i="6"/>
  <c r="EC29" i="6"/>
  <c r="DP29" i="6"/>
  <c r="DO29" i="6"/>
  <c r="DN29" i="6"/>
  <c r="DA29" i="6"/>
  <c r="CZ29" i="6"/>
  <c r="CY29" i="6"/>
  <c r="CL29" i="6"/>
  <c r="CK29" i="6"/>
  <c r="CJ29" i="6"/>
  <c r="BW29" i="6"/>
  <c r="BV29" i="6"/>
  <c r="BU29" i="6"/>
  <c r="BH29" i="6"/>
  <c r="BG29" i="6"/>
  <c r="BF29" i="6"/>
  <c r="AS29" i="6"/>
  <c r="AR29" i="6"/>
  <c r="AQ29" i="6"/>
  <c r="AD29" i="6"/>
  <c r="AC29" i="6"/>
  <c r="AB29" i="6"/>
  <c r="O29" i="6"/>
  <c r="N29" i="6"/>
  <c r="M29" i="6"/>
  <c r="GB28" i="6"/>
  <c r="GA28" i="6"/>
  <c r="FZ28" i="6"/>
  <c r="FY28" i="6"/>
  <c r="FX28" i="6"/>
  <c r="FW28" i="6"/>
  <c r="FV28" i="6"/>
  <c r="FU28" i="6"/>
  <c r="FT28" i="6"/>
  <c r="FS28" i="6"/>
  <c r="FR28" i="6"/>
  <c r="FQ28" i="6"/>
  <c r="FP28" i="6"/>
  <c r="FO28" i="6"/>
  <c r="FN28" i="6"/>
  <c r="FM28" i="6"/>
  <c r="FL28" i="6"/>
  <c r="FK28" i="6"/>
  <c r="FI28" i="6"/>
  <c r="FH28" i="6"/>
  <c r="FG28" i="6"/>
  <c r="ET28" i="6"/>
  <c r="ES28" i="6"/>
  <c r="ER28" i="6"/>
  <c r="EE28" i="6"/>
  <c r="ED28" i="6"/>
  <c r="EC28" i="6"/>
  <c r="DP28" i="6"/>
  <c r="DO28" i="6"/>
  <c r="DN28" i="6"/>
  <c r="DA28" i="6"/>
  <c r="CZ28" i="6"/>
  <c r="CY28" i="6"/>
  <c r="CL28" i="6"/>
  <c r="CK28" i="6"/>
  <c r="CJ28" i="6"/>
  <c r="BW28" i="6"/>
  <c r="BV28" i="6"/>
  <c r="BU28" i="6"/>
  <c r="BH28" i="6"/>
  <c r="BG28" i="6"/>
  <c r="BF28" i="6"/>
  <c r="AS28" i="6"/>
  <c r="AR28" i="6"/>
  <c r="AQ28" i="6"/>
  <c r="AD28" i="6"/>
  <c r="AC28" i="6"/>
  <c r="AB28" i="6"/>
  <c r="O28" i="6"/>
  <c r="N28" i="6"/>
  <c r="M28" i="6"/>
  <c r="GB27" i="6"/>
  <c r="GA27" i="6"/>
  <c r="FZ27" i="6"/>
  <c r="FY27" i="6"/>
  <c r="FX27" i="6"/>
  <c r="FW27" i="6"/>
  <c r="FV27" i="6"/>
  <c r="FU27" i="6"/>
  <c r="FT27" i="6"/>
  <c r="FS27" i="6"/>
  <c r="FR27" i="6"/>
  <c r="FQ27" i="6"/>
  <c r="FP27" i="6"/>
  <c r="FO27" i="6"/>
  <c r="FN27" i="6"/>
  <c r="FM27" i="6"/>
  <c r="FL27" i="6"/>
  <c r="FK27" i="6"/>
  <c r="FI27" i="6"/>
  <c r="FH27" i="6"/>
  <c r="FG27" i="6"/>
  <c r="ET27" i="6"/>
  <c r="ES27" i="6"/>
  <c r="ER27" i="6"/>
  <c r="EE27" i="6"/>
  <c r="ED27" i="6"/>
  <c r="EC27" i="6"/>
  <c r="DP27" i="6"/>
  <c r="DO27" i="6"/>
  <c r="DN27" i="6"/>
  <c r="DA27" i="6"/>
  <c r="CZ27" i="6"/>
  <c r="CY27" i="6"/>
  <c r="CL27" i="6"/>
  <c r="CK27" i="6"/>
  <c r="CJ27" i="6"/>
  <c r="BW27" i="6"/>
  <c r="BV27" i="6"/>
  <c r="BU27" i="6"/>
  <c r="BH27" i="6"/>
  <c r="BG27" i="6"/>
  <c r="BF27" i="6"/>
  <c r="AS27" i="6"/>
  <c r="AR27" i="6"/>
  <c r="AQ27" i="6"/>
  <c r="AD27" i="6"/>
  <c r="AC27" i="6"/>
  <c r="AB27" i="6"/>
  <c r="O27" i="6"/>
  <c r="N27" i="6"/>
  <c r="M27" i="6"/>
  <c r="GB26" i="6"/>
  <c r="GA26" i="6"/>
  <c r="FZ26" i="6"/>
  <c r="FY26" i="6"/>
  <c r="FX26" i="6"/>
  <c r="FW26" i="6"/>
  <c r="FV26" i="6"/>
  <c r="FU26" i="6"/>
  <c r="FT26" i="6"/>
  <c r="FS26" i="6"/>
  <c r="FR26" i="6"/>
  <c r="FQ26" i="6"/>
  <c r="FP26" i="6"/>
  <c r="FO26" i="6"/>
  <c r="FN26" i="6"/>
  <c r="FM26" i="6"/>
  <c r="FL26" i="6"/>
  <c r="FK26" i="6"/>
  <c r="FI26" i="6"/>
  <c r="FH26" i="6"/>
  <c r="FG26" i="6"/>
  <c r="ET26" i="6"/>
  <c r="ES26" i="6"/>
  <c r="ER26" i="6"/>
  <c r="EE26" i="6"/>
  <c r="ED26" i="6"/>
  <c r="EC26" i="6"/>
  <c r="DP26" i="6"/>
  <c r="DO26" i="6"/>
  <c r="DN26" i="6"/>
  <c r="DA26" i="6"/>
  <c r="CZ26" i="6"/>
  <c r="CY26" i="6"/>
  <c r="CL26" i="6"/>
  <c r="CK26" i="6"/>
  <c r="CJ26" i="6"/>
  <c r="BW26" i="6"/>
  <c r="BV26" i="6"/>
  <c r="BU26" i="6"/>
  <c r="BH26" i="6"/>
  <c r="BG26" i="6"/>
  <c r="BF26" i="6"/>
  <c r="AS26" i="6"/>
  <c r="AR26" i="6"/>
  <c r="AQ26" i="6"/>
  <c r="AD26" i="6"/>
  <c r="AC26" i="6"/>
  <c r="AB26" i="6"/>
  <c r="O26" i="6"/>
  <c r="N26" i="6"/>
  <c r="M26" i="6"/>
  <c r="GB25" i="6"/>
  <c r="GA25" i="6"/>
  <c r="FZ25" i="6"/>
  <c r="FY25" i="6"/>
  <c r="FX25" i="6"/>
  <c r="FW25" i="6"/>
  <c r="FV25" i="6"/>
  <c r="FU25" i="6"/>
  <c r="FT25" i="6"/>
  <c r="FS25" i="6"/>
  <c r="FR25" i="6"/>
  <c r="FQ25" i="6"/>
  <c r="FP25" i="6"/>
  <c r="FO25" i="6"/>
  <c r="FN25" i="6"/>
  <c r="FM25" i="6"/>
  <c r="FL25" i="6"/>
  <c r="FK25" i="6"/>
  <c r="FI25" i="6"/>
  <c r="FH25" i="6"/>
  <c r="FG25" i="6"/>
  <c r="ET25" i="6"/>
  <c r="ES25" i="6"/>
  <c r="ER25" i="6"/>
  <c r="EE25" i="6"/>
  <c r="ED25" i="6"/>
  <c r="EC25" i="6"/>
  <c r="DP25" i="6"/>
  <c r="DO25" i="6"/>
  <c r="DN25" i="6"/>
  <c r="DA25" i="6"/>
  <c r="CZ25" i="6"/>
  <c r="CY25" i="6"/>
  <c r="CL25" i="6"/>
  <c r="CK25" i="6"/>
  <c r="CJ25" i="6"/>
  <c r="BW25" i="6"/>
  <c r="BV25" i="6"/>
  <c r="BU25" i="6"/>
  <c r="BH25" i="6"/>
  <c r="BG25" i="6"/>
  <c r="BF25" i="6"/>
  <c r="AS25" i="6"/>
  <c r="AR25" i="6"/>
  <c r="AQ25" i="6"/>
  <c r="AD25" i="6"/>
  <c r="AC25" i="6"/>
  <c r="AB25" i="6"/>
  <c r="O25" i="6"/>
  <c r="N25" i="6"/>
  <c r="M25" i="6"/>
  <c r="GB24" i="6"/>
  <c r="GA24" i="6"/>
  <c r="FZ24" i="6"/>
  <c r="FY24" i="6"/>
  <c r="FX24" i="6"/>
  <c r="FW24" i="6"/>
  <c r="FV24" i="6"/>
  <c r="FU24" i="6"/>
  <c r="FT24" i="6"/>
  <c r="FS24" i="6"/>
  <c r="FR24" i="6"/>
  <c r="FQ24" i="6"/>
  <c r="FP24" i="6"/>
  <c r="FO24" i="6"/>
  <c r="FN24" i="6"/>
  <c r="FM24" i="6"/>
  <c r="FL24" i="6"/>
  <c r="FK24" i="6"/>
  <c r="FI24" i="6"/>
  <c r="FH24" i="6"/>
  <c r="FG24" i="6"/>
  <c r="ET24" i="6"/>
  <c r="ES24" i="6"/>
  <c r="ER24" i="6"/>
  <c r="EE24" i="6"/>
  <c r="ED24" i="6"/>
  <c r="EC24" i="6"/>
  <c r="DP24" i="6"/>
  <c r="DO24" i="6"/>
  <c r="DN24" i="6"/>
  <c r="DA24" i="6"/>
  <c r="CZ24" i="6"/>
  <c r="CY24" i="6"/>
  <c r="CL24" i="6"/>
  <c r="CK24" i="6"/>
  <c r="CJ24" i="6"/>
  <c r="BW24" i="6"/>
  <c r="BV24" i="6"/>
  <c r="BU24" i="6"/>
  <c r="BH24" i="6"/>
  <c r="BG24" i="6"/>
  <c r="BF24" i="6"/>
  <c r="AS24" i="6"/>
  <c r="AR24" i="6"/>
  <c r="AQ24" i="6"/>
  <c r="AD24" i="6"/>
  <c r="AC24" i="6"/>
  <c r="AB24" i="6"/>
  <c r="O24" i="6"/>
  <c r="N24" i="6"/>
  <c r="M24" i="6"/>
  <c r="GB23" i="6"/>
  <c r="GA23" i="6"/>
  <c r="FZ23" i="6"/>
  <c r="FY23" i="6"/>
  <c r="FX23" i="6"/>
  <c r="FW23" i="6"/>
  <c r="FV23" i="6"/>
  <c r="FU23" i="6"/>
  <c r="FT23" i="6"/>
  <c r="FS23" i="6"/>
  <c r="FR23" i="6"/>
  <c r="FQ23" i="6"/>
  <c r="FP23" i="6"/>
  <c r="FO23" i="6"/>
  <c r="FN23" i="6"/>
  <c r="FM23" i="6"/>
  <c r="FL23" i="6"/>
  <c r="FK23" i="6"/>
  <c r="FI23" i="6"/>
  <c r="FH23" i="6"/>
  <c r="FG23" i="6"/>
  <c r="ET23" i="6"/>
  <c r="ES23" i="6"/>
  <c r="ER23" i="6"/>
  <c r="EE23" i="6"/>
  <c r="ED23" i="6"/>
  <c r="EC23" i="6"/>
  <c r="DP23" i="6"/>
  <c r="DO23" i="6"/>
  <c r="DN23" i="6"/>
  <c r="DA23" i="6"/>
  <c r="CZ23" i="6"/>
  <c r="CY23" i="6"/>
  <c r="CL23" i="6"/>
  <c r="CK23" i="6"/>
  <c r="CJ23" i="6"/>
  <c r="BW23" i="6"/>
  <c r="BV23" i="6"/>
  <c r="BU23" i="6"/>
  <c r="BH23" i="6"/>
  <c r="BG23" i="6"/>
  <c r="BF23" i="6"/>
  <c r="AS23" i="6"/>
  <c r="AR23" i="6"/>
  <c r="AQ23" i="6"/>
  <c r="AD23" i="6"/>
  <c r="AC23" i="6"/>
  <c r="AB23" i="6"/>
  <c r="O23" i="6"/>
  <c r="N23" i="6"/>
  <c r="M23" i="6"/>
  <c r="GB22" i="6"/>
  <c r="GA22" i="6"/>
  <c r="FZ22" i="6"/>
  <c r="FY22" i="6"/>
  <c r="FX22" i="6"/>
  <c r="FW22" i="6"/>
  <c r="FV22" i="6"/>
  <c r="FU22" i="6"/>
  <c r="FT22" i="6"/>
  <c r="FS22" i="6"/>
  <c r="FR22" i="6"/>
  <c r="FQ22" i="6"/>
  <c r="FP22" i="6"/>
  <c r="FO22" i="6"/>
  <c r="FN22" i="6"/>
  <c r="FM22" i="6"/>
  <c r="FL22" i="6"/>
  <c r="FK22" i="6"/>
  <c r="FI22" i="6"/>
  <c r="FH22" i="6"/>
  <c r="FG22" i="6"/>
  <c r="ET22" i="6"/>
  <c r="ES22" i="6"/>
  <c r="ER22" i="6"/>
  <c r="EE22" i="6"/>
  <c r="ED22" i="6"/>
  <c r="EC22" i="6"/>
  <c r="DP22" i="6"/>
  <c r="DO22" i="6"/>
  <c r="DN22" i="6"/>
  <c r="DA22" i="6"/>
  <c r="CZ22" i="6"/>
  <c r="CY22" i="6"/>
  <c r="CL22" i="6"/>
  <c r="CK22" i="6"/>
  <c r="CJ22" i="6"/>
  <c r="BW22" i="6"/>
  <c r="BV22" i="6"/>
  <c r="BU22" i="6"/>
  <c r="BH22" i="6"/>
  <c r="BG22" i="6"/>
  <c r="BF22" i="6"/>
  <c r="AS22" i="6"/>
  <c r="AR22" i="6"/>
  <c r="AQ22" i="6"/>
  <c r="AD22" i="6"/>
  <c r="AC22" i="6"/>
  <c r="AB22" i="6"/>
  <c r="O22" i="6"/>
  <c r="N22" i="6"/>
  <c r="M22" i="6"/>
  <c r="GB21" i="6"/>
  <c r="GA21" i="6"/>
  <c r="FZ21" i="6"/>
  <c r="FY21" i="6"/>
  <c r="FX21" i="6"/>
  <c r="FW21" i="6"/>
  <c r="FV21" i="6"/>
  <c r="FU21" i="6"/>
  <c r="FT21" i="6"/>
  <c r="FS21" i="6"/>
  <c r="FR21" i="6"/>
  <c r="FQ21" i="6"/>
  <c r="FP21" i="6"/>
  <c r="FO21" i="6"/>
  <c r="FN21" i="6"/>
  <c r="FM21" i="6"/>
  <c r="FL21" i="6"/>
  <c r="FK21" i="6"/>
  <c r="FI21" i="6"/>
  <c r="FH21" i="6"/>
  <c r="FG21" i="6"/>
  <c r="ET21" i="6"/>
  <c r="ES21" i="6"/>
  <c r="ER21" i="6"/>
  <c r="EE21" i="6"/>
  <c r="ED21" i="6"/>
  <c r="EC21" i="6"/>
  <c r="DP21" i="6"/>
  <c r="DO21" i="6"/>
  <c r="DN21" i="6"/>
  <c r="DA21" i="6"/>
  <c r="CZ21" i="6"/>
  <c r="CY21" i="6"/>
  <c r="CL21" i="6"/>
  <c r="CK21" i="6"/>
  <c r="CJ21" i="6"/>
  <c r="BW21" i="6"/>
  <c r="BV21" i="6"/>
  <c r="BU21" i="6"/>
  <c r="BH21" i="6"/>
  <c r="BG21" i="6"/>
  <c r="BF21" i="6"/>
  <c r="AS21" i="6"/>
  <c r="AR21" i="6"/>
  <c r="AQ21" i="6"/>
  <c r="AD21" i="6"/>
  <c r="AC21" i="6"/>
  <c r="AB21" i="6"/>
  <c r="O21" i="6"/>
  <c r="N21" i="6"/>
  <c r="M21" i="6"/>
  <c r="GB20" i="6"/>
  <c r="GA20" i="6"/>
  <c r="FZ20" i="6"/>
  <c r="FV20" i="6"/>
  <c r="FU20" i="6"/>
  <c r="FT20" i="6"/>
  <c r="FS20" i="6"/>
  <c r="FR20" i="6"/>
  <c r="FQ20" i="6"/>
  <c r="FP20" i="6"/>
  <c r="FM20" i="6"/>
  <c r="FL20" i="6"/>
  <c r="FK20" i="6"/>
  <c r="FI20" i="6"/>
  <c r="FH20" i="6"/>
  <c r="FG20" i="6"/>
  <c r="ET20" i="6"/>
  <c r="ES20" i="6"/>
  <c r="ER20" i="6"/>
  <c r="EE20" i="6"/>
  <c r="ED20" i="6"/>
  <c r="EC20" i="6"/>
  <c r="DP20" i="6"/>
  <c r="DO20" i="6"/>
  <c r="DN20" i="6"/>
  <c r="DA20" i="6"/>
  <c r="CZ20" i="6"/>
  <c r="CY20" i="6"/>
  <c r="CL20" i="6"/>
  <c r="CK20" i="6"/>
  <c r="CJ20" i="6"/>
  <c r="BW20" i="6"/>
  <c r="BV20" i="6"/>
  <c r="BU20" i="6"/>
  <c r="BH20" i="6"/>
  <c r="BG20" i="6"/>
  <c r="BF20" i="6"/>
  <c r="AS20" i="6"/>
  <c r="AR20" i="6"/>
  <c r="AQ20" i="6"/>
  <c r="AD20" i="6"/>
  <c r="AC20" i="6"/>
  <c r="AB20" i="6"/>
  <c r="I20" i="6"/>
  <c r="FY20" i="6" s="1"/>
  <c r="H20" i="6"/>
  <c r="FX20" i="6" s="1"/>
  <c r="G20" i="6"/>
  <c r="FN20" i="6" s="1"/>
  <c r="GB19" i="6"/>
  <c r="GA19" i="6"/>
  <c r="FZ19" i="6"/>
  <c r="FY19" i="6"/>
  <c r="FX19" i="6"/>
  <c r="FW19" i="6"/>
  <c r="FV19" i="6"/>
  <c r="FU19" i="6"/>
  <c r="FT19" i="6"/>
  <c r="FS19" i="6"/>
  <c r="FR19" i="6"/>
  <c r="FQ19" i="6"/>
  <c r="FP19" i="6"/>
  <c r="FO19" i="6"/>
  <c r="FN19" i="6"/>
  <c r="FM19" i="6"/>
  <c r="FL19" i="6"/>
  <c r="FK19" i="6"/>
  <c r="FI19" i="6"/>
  <c r="FH19" i="6"/>
  <c r="FG19" i="6"/>
  <c r="ET19" i="6"/>
  <c r="ES19" i="6"/>
  <c r="ER19" i="6"/>
  <c r="EE19" i="6"/>
  <c r="ED19" i="6"/>
  <c r="EC19" i="6"/>
  <c r="DP19" i="6"/>
  <c r="DO19" i="6"/>
  <c r="DN19" i="6"/>
  <c r="DA19" i="6"/>
  <c r="CZ19" i="6"/>
  <c r="CY19" i="6"/>
  <c r="CL19" i="6"/>
  <c r="CK19" i="6"/>
  <c r="CJ19" i="6"/>
  <c r="BW19" i="6"/>
  <c r="BV19" i="6"/>
  <c r="BU19" i="6"/>
  <c r="BH19" i="6"/>
  <c r="BG19" i="6"/>
  <c r="BF19" i="6"/>
  <c r="AS19" i="6"/>
  <c r="AR19" i="6"/>
  <c r="AQ19" i="6"/>
  <c r="AD19" i="6"/>
  <c r="AC19" i="6"/>
  <c r="AB19" i="6"/>
  <c r="O19" i="6"/>
  <c r="N19" i="6"/>
  <c r="M19" i="6"/>
  <c r="GB18" i="6"/>
  <c r="GA18" i="6"/>
  <c r="FZ18" i="6"/>
  <c r="FY18" i="6"/>
  <c r="FX18" i="6"/>
  <c r="FW18" i="6"/>
  <c r="FV18" i="6"/>
  <c r="FU18" i="6"/>
  <c r="FT18" i="6"/>
  <c r="FS18" i="6"/>
  <c r="FR18" i="6"/>
  <c r="FQ18" i="6"/>
  <c r="FP18" i="6"/>
  <c r="FO18" i="6"/>
  <c r="FN18" i="6"/>
  <c r="FM18" i="6"/>
  <c r="FL18" i="6"/>
  <c r="FK18" i="6"/>
  <c r="FI18" i="6"/>
  <c r="FH18" i="6"/>
  <c r="FG18" i="6"/>
  <c r="ET18" i="6"/>
  <c r="ES18" i="6"/>
  <c r="ER18" i="6"/>
  <c r="EE18" i="6"/>
  <c r="ED18" i="6"/>
  <c r="EC18" i="6"/>
  <c r="DP18" i="6"/>
  <c r="DO18" i="6"/>
  <c r="DN18" i="6"/>
  <c r="DA18" i="6"/>
  <c r="CZ18" i="6"/>
  <c r="CY18" i="6"/>
  <c r="CL18" i="6"/>
  <c r="CK18" i="6"/>
  <c r="CJ18" i="6"/>
  <c r="BW18" i="6"/>
  <c r="BV18" i="6"/>
  <c r="BU18" i="6"/>
  <c r="BH18" i="6"/>
  <c r="BG18" i="6"/>
  <c r="BF18" i="6"/>
  <c r="AS18" i="6"/>
  <c r="AR18" i="6"/>
  <c r="AQ18" i="6"/>
  <c r="AD18" i="6"/>
  <c r="AC18" i="6"/>
  <c r="AB18" i="6"/>
  <c r="O18" i="6"/>
  <c r="N18" i="6"/>
  <c r="M18" i="6"/>
  <c r="GB17" i="6"/>
  <c r="GA17" i="6"/>
  <c r="FZ17" i="6"/>
  <c r="FV17" i="6"/>
  <c r="FU17" i="6"/>
  <c r="FT17" i="6"/>
  <c r="FS17" i="6"/>
  <c r="FR17" i="6"/>
  <c r="FQ17" i="6"/>
  <c r="FO17" i="6"/>
  <c r="FM17" i="6"/>
  <c r="FL17" i="6"/>
  <c r="FK17" i="6"/>
  <c r="FI17" i="6"/>
  <c r="FH17" i="6"/>
  <c r="FG17" i="6"/>
  <c r="ET17" i="6"/>
  <c r="ES17" i="6"/>
  <c r="ER17" i="6"/>
  <c r="EE17" i="6"/>
  <c r="ED17" i="6"/>
  <c r="EC17" i="6"/>
  <c r="DP17" i="6"/>
  <c r="DO17" i="6"/>
  <c r="DN17" i="6"/>
  <c r="DA17" i="6"/>
  <c r="CZ17" i="6"/>
  <c r="CY17" i="6"/>
  <c r="CL17" i="6"/>
  <c r="CK17" i="6"/>
  <c r="CJ17" i="6"/>
  <c r="BW17" i="6"/>
  <c r="BV17" i="6"/>
  <c r="BU17" i="6"/>
  <c r="BH17" i="6"/>
  <c r="BG17" i="6"/>
  <c r="BF17" i="6"/>
  <c r="AS17" i="6"/>
  <c r="AR17" i="6"/>
  <c r="AQ17" i="6"/>
  <c r="AD17" i="6"/>
  <c r="AC17" i="6"/>
  <c r="AB17" i="6"/>
  <c r="O17" i="6"/>
  <c r="N17" i="6"/>
  <c r="I17" i="6"/>
  <c r="I37" i="6" s="1"/>
  <c r="H17" i="6"/>
  <c r="H37" i="6" s="1"/>
  <c r="G17" i="6"/>
  <c r="M17" i="6" s="1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I16" i="6"/>
  <c r="FH16" i="6"/>
  <c r="FG16" i="6"/>
  <c r="ET16" i="6"/>
  <c r="ES16" i="6"/>
  <c r="ER16" i="6"/>
  <c r="EE16" i="6"/>
  <c r="ED16" i="6"/>
  <c r="EC16" i="6"/>
  <c r="DP16" i="6"/>
  <c r="DO16" i="6"/>
  <c r="DN16" i="6"/>
  <c r="DA16" i="6"/>
  <c r="CZ16" i="6"/>
  <c r="CY16" i="6"/>
  <c r="CL16" i="6"/>
  <c r="CK16" i="6"/>
  <c r="CJ16" i="6"/>
  <c r="BW16" i="6"/>
  <c r="BV16" i="6"/>
  <c r="BU16" i="6"/>
  <c r="BH16" i="6"/>
  <c r="BG16" i="6"/>
  <c r="BF16" i="6"/>
  <c r="AS16" i="6"/>
  <c r="AR16" i="6"/>
  <c r="AQ16" i="6"/>
  <c r="AD16" i="6"/>
  <c r="AC16" i="6"/>
  <c r="AB16" i="6"/>
  <c r="O16" i="6"/>
  <c r="N16" i="6"/>
  <c r="M16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I15" i="6"/>
  <c r="FH15" i="6"/>
  <c r="FG15" i="6"/>
  <c r="ET15" i="6"/>
  <c r="ES15" i="6"/>
  <c r="ER15" i="6"/>
  <c r="EE15" i="6"/>
  <c r="ED15" i="6"/>
  <c r="EC15" i="6"/>
  <c r="DP15" i="6"/>
  <c r="DO15" i="6"/>
  <c r="DN15" i="6"/>
  <c r="DA15" i="6"/>
  <c r="CZ15" i="6"/>
  <c r="CY15" i="6"/>
  <c r="CL15" i="6"/>
  <c r="CK15" i="6"/>
  <c r="CJ15" i="6"/>
  <c r="BW15" i="6"/>
  <c r="BV15" i="6"/>
  <c r="BU15" i="6"/>
  <c r="BH15" i="6"/>
  <c r="BG15" i="6"/>
  <c r="BF15" i="6"/>
  <c r="AS15" i="6"/>
  <c r="AR15" i="6"/>
  <c r="AQ15" i="6"/>
  <c r="AD15" i="6"/>
  <c r="AC15" i="6"/>
  <c r="AB15" i="6"/>
  <c r="O15" i="6"/>
  <c r="N15" i="6"/>
  <c r="M15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I14" i="6"/>
  <c r="FH14" i="6"/>
  <c r="FG14" i="6"/>
  <c r="ET14" i="6"/>
  <c r="ES14" i="6"/>
  <c r="ER14" i="6"/>
  <c r="EE14" i="6"/>
  <c r="ED14" i="6"/>
  <c r="EC14" i="6"/>
  <c r="DP14" i="6"/>
  <c r="DO14" i="6"/>
  <c r="DN14" i="6"/>
  <c r="DA14" i="6"/>
  <c r="CZ14" i="6"/>
  <c r="CY14" i="6"/>
  <c r="CL14" i="6"/>
  <c r="CK14" i="6"/>
  <c r="CJ14" i="6"/>
  <c r="BW14" i="6"/>
  <c r="BV14" i="6"/>
  <c r="BU14" i="6"/>
  <c r="BH14" i="6"/>
  <c r="BG14" i="6"/>
  <c r="BF14" i="6"/>
  <c r="AS14" i="6"/>
  <c r="AR14" i="6"/>
  <c r="AQ14" i="6"/>
  <c r="AD14" i="6"/>
  <c r="AC14" i="6"/>
  <c r="AB14" i="6"/>
  <c r="O14" i="6"/>
  <c r="N14" i="6"/>
  <c r="M14" i="6"/>
  <c r="GB13" i="6"/>
  <c r="GA13" i="6"/>
  <c r="FZ13" i="6"/>
  <c r="FY13" i="6"/>
  <c r="FX13" i="6"/>
  <c r="FW13" i="6"/>
  <c r="FV13" i="6"/>
  <c r="FU13" i="6"/>
  <c r="FT13" i="6"/>
  <c r="FS13" i="6"/>
  <c r="FR13" i="6"/>
  <c r="FQ13" i="6"/>
  <c r="FP13" i="6"/>
  <c r="FO13" i="6"/>
  <c r="FN13" i="6"/>
  <c r="FM13" i="6"/>
  <c r="FL13" i="6"/>
  <c r="FK13" i="6"/>
  <c r="FI13" i="6"/>
  <c r="FH13" i="6"/>
  <c r="FG13" i="6"/>
  <c r="ET13" i="6"/>
  <c r="ES13" i="6"/>
  <c r="ER13" i="6"/>
  <c r="EE13" i="6"/>
  <c r="ED13" i="6"/>
  <c r="EC13" i="6"/>
  <c r="DP13" i="6"/>
  <c r="DO13" i="6"/>
  <c r="DN13" i="6"/>
  <c r="DA13" i="6"/>
  <c r="CZ13" i="6"/>
  <c r="CY13" i="6"/>
  <c r="CL13" i="6"/>
  <c r="CK13" i="6"/>
  <c r="CJ13" i="6"/>
  <c r="BW13" i="6"/>
  <c r="BV13" i="6"/>
  <c r="BU13" i="6"/>
  <c r="BH13" i="6"/>
  <c r="BG13" i="6"/>
  <c r="BF13" i="6"/>
  <c r="AS13" i="6"/>
  <c r="AR13" i="6"/>
  <c r="AQ13" i="6"/>
  <c r="AD13" i="6"/>
  <c r="AC13" i="6"/>
  <c r="AB13" i="6"/>
  <c r="O13" i="6"/>
  <c r="N13" i="6"/>
  <c r="M13" i="6"/>
  <c r="GB12" i="6"/>
  <c r="GA12" i="6"/>
  <c r="FZ12" i="6"/>
  <c r="FY12" i="6"/>
  <c r="FX12" i="6"/>
  <c r="FW12" i="6"/>
  <c r="FV12" i="6"/>
  <c r="FU12" i="6"/>
  <c r="FT12" i="6"/>
  <c r="FS12" i="6"/>
  <c r="FR12" i="6"/>
  <c r="FQ12" i="6"/>
  <c r="FP12" i="6"/>
  <c r="FO12" i="6"/>
  <c r="FN12" i="6"/>
  <c r="FM12" i="6"/>
  <c r="FL12" i="6"/>
  <c r="FK12" i="6"/>
  <c r="FI12" i="6"/>
  <c r="FH12" i="6"/>
  <c r="FG12" i="6"/>
  <c r="ET12" i="6"/>
  <c r="ES12" i="6"/>
  <c r="ER12" i="6"/>
  <c r="EE12" i="6"/>
  <c r="ED12" i="6"/>
  <c r="EC12" i="6"/>
  <c r="DP12" i="6"/>
  <c r="DO12" i="6"/>
  <c r="DN12" i="6"/>
  <c r="DA12" i="6"/>
  <c r="CZ12" i="6"/>
  <c r="CY12" i="6"/>
  <c r="CL12" i="6"/>
  <c r="CK12" i="6"/>
  <c r="CJ12" i="6"/>
  <c r="BW12" i="6"/>
  <c r="BV12" i="6"/>
  <c r="BU12" i="6"/>
  <c r="BH12" i="6"/>
  <c r="BG12" i="6"/>
  <c r="BF12" i="6"/>
  <c r="AS12" i="6"/>
  <c r="AR12" i="6"/>
  <c r="AQ12" i="6"/>
  <c r="AD12" i="6"/>
  <c r="AC12" i="6"/>
  <c r="AB12" i="6"/>
  <c r="O12" i="6"/>
  <c r="N12" i="6"/>
  <c r="M12" i="6"/>
  <c r="GB11" i="6"/>
  <c r="GA11" i="6"/>
  <c r="FZ11" i="6"/>
  <c r="FY11" i="6"/>
  <c r="FX11" i="6"/>
  <c r="FW11" i="6"/>
  <c r="FV11" i="6"/>
  <c r="FU11" i="6"/>
  <c r="FT11" i="6"/>
  <c r="FS11" i="6"/>
  <c r="FR11" i="6"/>
  <c r="FQ11" i="6"/>
  <c r="FP11" i="6"/>
  <c r="FO11" i="6"/>
  <c r="FN11" i="6"/>
  <c r="FM11" i="6"/>
  <c r="FL11" i="6"/>
  <c r="FK11" i="6"/>
  <c r="FI11" i="6"/>
  <c r="FH11" i="6"/>
  <c r="FG11" i="6"/>
  <c r="ET11" i="6"/>
  <c r="ES11" i="6"/>
  <c r="ER11" i="6"/>
  <c r="EE11" i="6"/>
  <c r="ED11" i="6"/>
  <c r="EC11" i="6"/>
  <c r="DP11" i="6"/>
  <c r="DO11" i="6"/>
  <c r="DN11" i="6"/>
  <c r="DA11" i="6"/>
  <c r="CZ11" i="6"/>
  <c r="CY11" i="6"/>
  <c r="CL11" i="6"/>
  <c r="CK11" i="6"/>
  <c r="CJ11" i="6"/>
  <c r="BW11" i="6"/>
  <c r="BV11" i="6"/>
  <c r="BU11" i="6"/>
  <c r="BH11" i="6"/>
  <c r="BG11" i="6"/>
  <c r="BF11" i="6"/>
  <c r="AS11" i="6"/>
  <c r="AR11" i="6"/>
  <c r="AQ11" i="6"/>
  <c r="AD11" i="6"/>
  <c r="AC11" i="6"/>
  <c r="AB11" i="6"/>
  <c r="O11" i="6"/>
  <c r="N11" i="6"/>
  <c r="M11" i="6"/>
  <c r="GB10" i="6"/>
  <c r="GB37" i="6" s="1"/>
  <c r="GA10" i="6"/>
  <c r="FZ10" i="6"/>
  <c r="FY10" i="6"/>
  <c r="FX10" i="6"/>
  <c r="FW10" i="6"/>
  <c r="FV10" i="6"/>
  <c r="FU10" i="6"/>
  <c r="FT10" i="6"/>
  <c r="FS10" i="6"/>
  <c r="FR10" i="6"/>
  <c r="FQ10" i="6"/>
  <c r="FP10" i="6"/>
  <c r="FO10" i="6"/>
  <c r="FN10" i="6"/>
  <c r="FM10" i="6"/>
  <c r="FL10" i="6"/>
  <c r="FK10" i="6"/>
  <c r="FI10" i="6"/>
  <c r="FH10" i="6"/>
  <c r="FG10" i="6"/>
  <c r="ET10" i="6"/>
  <c r="ES10" i="6"/>
  <c r="ER10" i="6"/>
  <c r="EE10" i="6"/>
  <c r="ED10" i="6"/>
  <c r="EC10" i="6"/>
  <c r="DP10" i="6"/>
  <c r="DO10" i="6"/>
  <c r="DN10" i="6"/>
  <c r="DA10" i="6"/>
  <c r="CZ10" i="6"/>
  <c r="CY10" i="6"/>
  <c r="CL10" i="6"/>
  <c r="CK10" i="6"/>
  <c r="CJ10" i="6"/>
  <c r="BW10" i="6"/>
  <c r="BV10" i="6"/>
  <c r="BU10" i="6"/>
  <c r="BH10" i="6"/>
  <c r="BG10" i="6"/>
  <c r="BF10" i="6"/>
  <c r="AS10" i="6"/>
  <c r="AR10" i="6"/>
  <c r="AQ10" i="6"/>
  <c r="AD10" i="6"/>
  <c r="AC10" i="6"/>
  <c r="AB10" i="6"/>
  <c r="O10" i="6"/>
  <c r="N10" i="6"/>
  <c r="M10" i="6"/>
  <c r="GB9" i="6"/>
  <c r="GA9" i="6"/>
  <c r="FZ9" i="6"/>
  <c r="FY9" i="6"/>
  <c r="FX9" i="6"/>
  <c r="FW9" i="6"/>
  <c r="FV9" i="6"/>
  <c r="FU9" i="6"/>
  <c r="FT9" i="6"/>
  <c r="FS9" i="6"/>
  <c r="FR9" i="6"/>
  <c r="FQ9" i="6"/>
  <c r="FP9" i="6"/>
  <c r="FO9" i="6"/>
  <c r="FN9" i="6"/>
  <c r="FM9" i="6"/>
  <c r="FL9" i="6"/>
  <c r="FK9" i="6"/>
  <c r="FI9" i="6"/>
  <c r="FH9" i="6"/>
  <c r="FG9" i="6"/>
  <c r="ET9" i="6"/>
  <c r="ES9" i="6"/>
  <c r="ER9" i="6"/>
  <c r="EE9" i="6"/>
  <c r="ED9" i="6"/>
  <c r="EC9" i="6"/>
  <c r="DP9" i="6"/>
  <c r="DO9" i="6"/>
  <c r="DN9" i="6"/>
  <c r="DA9" i="6"/>
  <c r="CZ9" i="6"/>
  <c r="CY9" i="6"/>
  <c r="CL9" i="6"/>
  <c r="CK9" i="6"/>
  <c r="CJ9" i="6"/>
  <c r="BW9" i="6"/>
  <c r="BV9" i="6"/>
  <c r="BU9" i="6"/>
  <c r="BH9" i="6"/>
  <c r="BG9" i="6"/>
  <c r="BF9" i="6"/>
  <c r="AS9" i="6"/>
  <c r="AR9" i="6"/>
  <c r="AQ9" i="6"/>
  <c r="AD9" i="6"/>
  <c r="AC9" i="6"/>
  <c r="AB9" i="6"/>
  <c r="O9" i="6"/>
  <c r="N9" i="6"/>
  <c r="M9" i="6"/>
  <c r="GB8" i="6"/>
  <c r="GA8" i="6"/>
  <c r="FZ8" i="6"/>
  <c r="FY8" i="6"/>
  <c r="FX8" i="6"/>
  <c r="FW8" i="6"/>
  <c r="FV8" i="6"/>
  <c r="FU8" i="6"/>
  <c r="FT8" i="6"/>
  <c r="FS8" i="6"/>
  <c r="FR8" i="6"/>
  <c r="FQ8" i="6"/>
  <c r="FP8" i="6"/>
  <c r="FO8" i="6"/>
  <c r="FN8" i="6"/>
  <c r="FM8" i="6"/>
  <c r="FL8" i="6"/>
  <c r="FK8" i="6"/>
  <c r="FI8" i="6"/>
  <c r="FH8" i="6"/>
  <c r="FG8" i="6"/>
  <c r="ET8" i="6"/>
  <c r="ES8" i="6"/>
  <c r="ER8" i="6"/>
  <c r="EE8" i="6"/>
  <c r="ED8" i="6"/>
  <c r="EC8" i="6"/>
  <c r="DP8" i="6"/>
  <c r="DO8" i="6"/>
  <c r="DN8" i="6"/>
  <c r="DA8" i="6"/>
  <c r="CZ8" i="6"/>
  <c r="CY8" i="6"/>
  <c r="CL8" i="6"/>
  <c r="CK8" i="6"/>
  <c r="CJ8" i="6"/>
  <c r="BW8" i="6"/>
  <c r="BV8" i="6"/>
  <c r="BU8" i="6"/>
  <c r="BH8" i="6"/>
  <c r="BG8" i="6"/>
  <c r="BF8" i="6"/>
  <c r="AS8" i="6"/>
  <c r="AR8" i="6"/>
  <c r="AQ8" i="6"/>
  <c r="AD8" i="6"/>
  <c r="AC8" i="6"/>
  <c r="AB8" i="6"/>
  <c r="O8" i="6"/>
  <c r="N8" i="6"/>
  <c r="M8" i="6"/>
  <c r="GB7" i="6"/>
  <c r="GA7" i="6"/>
  <c r="FZ7" i="6"/>
  <c r="FY7" i="6"/>
  <c r="FX7" i="6"/>
  <c r="FW7" i="6"/>
  <c r="FV7" i="6"/>
  <c r="FU7" i="6"/>
  <c r="FT7" i="6"/>
  <c r="FS7" i="6"/>
  <c r="FR7" i="6"/>
  <c r="FQ7" i="6"/>
  <c r="FP7" i="6"/>
  <c r="FO7" i="6"/>
  <c r="FN7" i="6"/>
  <c r="FM7" i="6"/>
  <c r="FL7" i="6"/>
  <c r="FK7" i="6"/>
  <c r="FI7" i="6"/>
  <c r="FH7" i="6"/>
  <c r="FG7" i="6"/>
  <c r="ET7" i="6"/>
  <c r="ES7" i="6"/>
  <c r="ER7" i="6"/>
  <c r="EE7" i="6"/>
  <c r="ED7" i="6"/>
  <c r="EC7" i="6"/>
  <c r="DP7" i="6"/>
  <c r="DO7" i="6"/>
  <c r="DN7" i="6"/>
  <c r="DA7" i="6"/>
  <c r="CZ7" i="6"/>
  <c r="CY7" i="6"/>
  <c r="CL7" i="6"/>
  <c r="CK7" i="6"/>
  <c r="CJ7" i="6"/>
  <c r="BW7" i="6"/>
  <c r="BV7" i="6"/>
  <c r="BU7" i="6"/>
  <c r="BH7" i="6"/>
  <c r="BG7" i="6"/>
  <c r="BF7" i="6"/>
  <c r="AS7" i="6"/>
  <c r="AR7" i="6"/>
  <c r="AQ7" i="6"/>
  <c r="AD7" i="6"/>
  <c r="AC7" i="6"/>
  <c r="AB7" i="6"/>
  <c r="O7" i="6"/>
  <c r="N7" i="6"/>
  <c r="M7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I6" i="6"/>
  <c r="FH6" i="6"/>
  <c r="FG6" i="6"/>
  <c r="ET6" i="6"/>
  <c r="ES6" i="6"/>
  <c r="ER6" i="6"/>
  <c r="EE6" i="6"/>
  <c r="ED6" i="6"/>
  <c r="EC6" i="6"/>
  <c r="DP6" i="6"/>
  <c r="DO6" i="6"/>
  <c r="DN6" i="6"/>
  <c r="DA6" i="6"/>
  <c r="CZ6" i="6"/>
  <c r="CY6" i="6"/>
  <c r="CL6" i="6"/>
  <c r="CK6" i="6"/>
  <c r="CJ6" i="6"/>
  <c r="BW6" i="6"/>
  <c r="BV6" i="6"/>
  <c r="BU6" i="6"/>
  <c r="BH6" i="6"/>
  <c r="BG6" i="6"/>
  <c r="BF6" i="6"/>
  <c r="AS6" i="6"/>
  <c r="AR6" i="6"/>
  <c r="AQ6" i="6"/>
  <c r="AD6" i="6"/>
  <c r="AC6" i="6"/>
  <c r="AB6" i="6"/>
  <c r="O6" i="6"/>
  <c r="N6" i="6"/>
  <c r="M6" i="6"/>
  <c r="GB5" i="6"/>
  <c r="GA5" i="6"/>
  <c r="FZ5" i="6"/>
  <c r="FY5" i="6"/>
  <c r="FX5" i="6"/>
  <c r="FW5" i="6"/>
  <c r="FV5" i="6"/>
  <c r="FU5" i="6"/>
  <c r="FT5" i="6"/>
  <c r="FS5" i="6"/>
  <c r="FR5" i="6"/>
  <c r="FR37" i="6" s="1"/>
  <c r="FQ5" i="6"/>
  <c r="FP5" i="6"/>
  <c r="FO5" i="6"/>
  <c r="FN5" i="6"/>
  <c r="FM5" i="6"/>
  <c r="FL5" i="6"/>
  <c r="FK5" i="6"/>
  <c r="FI5" i="6"/>
  <c r="FH5" i="6"/>
  <c r="FG5" i="6"/>
  <c r="ET5" i="6"/>
  <c r="ES5" i="6"/>
  <c r="ER5" i="6"/>
  <c r="EE5" i="6"/>
  <c r="ED5" i="6"/>
  <c r="EC5" i="6"/>
  <c r="DP5" i="6"/>
  <c r="DO5" i="6"/>
  <c r="DN5" i="6"/>
  <c r="DA5" i="6"/>
  <c r="CZ5" i="6"/>
  <c r="CY5" i="6"/>
  <c r="CL5" i="6"/>
  <c r="CK5" i="6"/>
  <c r="CJ5" i="6"/>
  <c r="BW5" i="6"/>
  <c r="BV5" i="6"/>
  <c r="BU5" i="6"/>
  <c r="BH5" i="6"/>
  <c r="BG5" i="6"/>
  <c r="BF5" i="6"/>
  <c r="AS5" i="6"/>
  <c r="AR5" i="6"/>
  <c r="AQ5" i="6"/>
  <c r="AD5" i="6"/>
  <c r="AC5" i="6"/>
  <c r="AB5" i="6"/>
  <c r="O5" i="6"/>
  <c r="N5" i="6"/>
  <c r="M5" i="6"/>
  <c r="GB4" i="6"/>
  <c r="GA4" i="6"/>
  <c r="GA37" i="6" s="1"/>
  <c r="FZ4" i="6"/>
  <c r="FZ37" i="6" s="1"/>
  <c r="FY4" i="6"/>
  <c r="FX4" i="6"/>
  <c r="FW4" i="6"/>
  <c r="FV4" i="6"/>
  <c r="FV37" i="6" s="1"/>
  <c r="FU4" i="6"/>
  <c r="FU37" i="6" s="1"/>
  <c r="FT4" i="6"/>
  <c r="FT37" i="6" s="1"/>
  <c r="FS4" i="6"/>
  <c r="FS37" i="6" s="1"/>
  <c r="FR4" i="6"/>
  <c r="FQ4" i="6"/>
  <c r="FP4" i="6"/>
  <c r="FO4" i="6"/>
  <c r="FN4" i="6"/>
  <c r="FM4" i="6"/>
  <c r="FM37" i="6" s="1"/>
  <c r="FL4" i="6"/>
  <c r="FL37" i="6" s="1"/>
  <c r="FK4" i="6"/>
  <c r="FK37" i="6" s="1"/>
  <c r="FI4" i="6"/>
  <c r="FH4" i="6"/>
  <c r="FG4" i="6"/>
  <c r="ET4" i="6"/>
  <c r="ES4" i="6"/>
  <c r="ER4" i="6"/>
  <c r="EE4" i="6"/>
  <c r="ED4" i="6"/>
  <c r="EC4" i="6"/>
  <c r="DP4" i="6"/>
  <c r="DO4" i="6"/>
  <c r="DN4" i="6"/>
  <c r="DA4" i="6"/>
  <c r="CZ4" i="6"/>
  <c r="CY4" i="6"/>
  <c r="CL4" i="6"/>
  <c r="CK4" i="6"/>
  <c r="CJ4" i="6"/>
  <c r="BW4" i="6"/>
  <c r="BV4" i="6"/>
  <c r="BU4" i="6"/>
  <c r="BH4" i="6"/>
  <c r="BG4" i="6"/>
  <c r="BF4" i="6"/>
  <c r="AS4" i="6"/>
  <c r="AR4" i="6"/>
  <c r="AQ4" i="6"/>
  <c r="AD4" i="6"/>
  <c r="AC4" i="6"/>
  <c r="AB4" i="6"/>
  <c r="O4" i="6"/>
  <c r="N4" i="6"/>
  <c r="M4" i="6"/>
  <c r="FO20" i="6" l="1"/>
  <c r="FO37" i="6" s="1"/>
  <c r="FW20" i="6"/>
  <c r="Y10" i="9"/>
  <c r="AC6" i="10"/>
  <c r="AB6" i="10"/>
  <c r="AK9" i="10"/>
  <c r="AA9" i="10"/>
  <c r="M11" i="10"/>
  <c r="N11" i="10"/>
  <c r="AO12" i="10"/>
  <c r="AM12" i="10"/>
  <c r="AL12" i="10"/>
  <c r="R13" i="10"/>
  <c r="S13" i="10"/>
  <c r="R21" i="10"/>
  <c r="S21" i="10"/>
  <c r="W23" i="10"/>
  <c r="X23" i="10"/>
  <c r="R33" i="10"/>
  <c r="S33" i="10"/>
  <c r="H37" i="10"/>
  <c r="I37" i="10"/>
  <c r="AI13" i="11"/>
  <c r="AH13" i="11"/>
  <c r="BG20" i="11"/>
  <c r="BH20" i="11"/>
  <c r="G9" i="10"/>
  <c r="AH10" i="10"/>
  <c r="AG10" i="10"/>
  <c r="W13" i="10"/>
  <c r="X13" i="10"/>
  <c r="AG15" i="10"/>
  <c r="AH15" i="10"/>
  <c r="AB17" i="10"/>
  <c r="AC17" i="10"/>
  <c r="AO17" i="10"/>
  <c r="X38" i="10"/>
  <c r="W38" i="10"/>
  <c r="AN7" i="11"/>
  <c r="AO7" i="11"/>
  <c r="AK10" i="11"/>
  <c r="AL10" i="11"/>
  <c r="AV14" i="11"/>
  <c r="AW14" i="11"/>
  <c r="AO23" i="11"/>
  <c r="AN23" i="11"/>
  <c r="X7" i="10"/>
  <c r="L9" i="10"/>
  <c r="S16" i="10"/>
  <c r="R16" i="10"/>
  <c r="AO20" i="10"/>
  <c r="AM20" i="10"/>
  <c r="AL20" i="10"/>
  <c r="AG27" i="10"/>
  <c r="AH27" i="10"/>
  <c r="AM32" i="10"/>
  <c r="AL32" i="10"/>
  <c r="BI11" i="11"/>
  <c r="AM11" i="11"/>
  <c r="Q11" i="11"/>
  <c r="AY19" i="11"/>
  <c r="AZ19" i="11"/>
  <c r="AZ22" i="11"/>
  <c r="AY22" i="11"/>
  <c r="FP37" i="6"/>
  <c r="FX37" i="6"/>
  <c r="FN17" i="6"/>
  <c r="M20" i="6"/>
  <c r="M37" i="6" s="1"/>
  <c r="AH6" i="10"/>
  <c r="AG6" i="10"/>
  <c r="AB7" i="10"/>
  <c r="AC7" i="10"/>
  <c r="AG13" i="10"/>
  <c r="AH13" i="10"/>
  <c r="H17" i="10"/>
  <c r="I17" i="10"/>
  <c r="X22" i="10"/>
  <c r="W22" i="10"/>
  <c r="AL25" i="10"/>
  <c r="AO25" i="10"/>
  <c r="AM25" i="10"/>
  <c r="AB29" i="10"/>
  <c r="AC29" i="10"/>
  <c r="AO29" i="10"/>
  <c r="W31" i="10"/>
  <c r="X31" i="10"/>
  <c r="BK8" i="11"/>
  <c r="BJ8" i="11"/>
  <c r="AW9" i="11"/>
  <c r="AV9" i="11"/>
  <c r="FQ37" i="6"/>
  <c r="FW17" i="6"/>
  <c r="FW37" i="6" s="1"/>
  <c r="N20" i="6"/>
  <c r="N37" i="6" s="1"/>
  <c r="G37" i="6"/>
  <c r="FH37" i="6"/>
  <c r="T36" i="9"/>
  <c r="W13" i="9" s="1"/>
  <c r="Z6" i="9" s="1"/>
  <c r="I6" i="10"/>
  <c r="H6" i="10"/>
  <c r="R7" i="10"/>
  <c r="S7" i="10"/>
  <c r="AG7" i="10"/>
  <c r="AH7" i="10"/>
  <c r="Q9" i="10"/>
  <c r="AB11" i="10"/>
  <c r="AC11" i="10"/>
  <c r="AK13" i="10"/>
  <c r="AA13" i="10"/>
  <c r="M15" i="10"/>
  <c r="N15" i="10"/>
  <c r="W19" i="10"/>
  <c r="X19" i="10"/>
  <c r="M27" i="10"/>
  <c r="N27" i="10"/>
  <c r="N19" i="11"/>
  <c r="K19" i="11"/>
  <c r="Q19" i="11"/>
  <c r="FP17" i="6"/>
  <c r="FX17" i="6"/>
  <c r="O20" i="6"/>
  <c r="O37" i="6" s="1"/>
  <c r="FI37" i="6"/>
  <c r="S36" i="9"/>
  <c r="W12" i="9" s="1"/>
  <c r="Y7" i="9" s="1"/>
  <c r="N6" i="10"/>
  <c r="M6" i="10"/>
  <c r="V9" i="10"/>
  <c r="R11" i="10"/>
  <c r="S11" i="10"/>
  <c r="AG11" i="10"/>
  <c r="AH11" i="10"/>
  <c r="G13" i="10"/>
  <c r="AH14" i="10"/>
  <c r="AG14" i="10"/>
  <c r="R25" i="10"/>
  <c r="S25" i="10"/>
  <c r="H29" i="10"/>
  <c r="I29" i="10"/>
  <c r="AG35" i="10"/>
  <c r="AH35" i="10"/>
  <c r="FN37" i="6"/>
  <c r="FY17" i="6"/>
  <c r="FY37" i="6" s="1"/>
  <c r="Z5" i="9"/>
  <c r="S6" i="10"/>
  <c r="R6" i="10"/>
  <c r="AL7" i="10"/>
  <c r="AO7" i="10"/>
  <c r="AM7" i="10"/>
  <c r="M13" i="10"/>
  <c r="N13" i="10"/>
  <c r="W15" i="10"/>
  <c r="X15" i="10"/>
  <c r="AG19" i="10"/>
  <c r="AH19" i="10"/>
  <c r="AL21" i="10"/>
  <c r="AO21" i="10"/>
  <c r="AM21" i="10"/>
  <c r="X30" i="10"/>
  <c r="W30" i="10"/>
  <c r="AL33" i="10"/>
  <c r="AO33" i="10"/>
  <c r="AM33" i="10"/>
  <c r="AB37" i="10"/>
  <c r="AC37" i="10"/>
  <c r="AO37" i="10"/>
  <c r="AC7" i="11"/>
  <c r="AD7" i="11"/>
  <c r="AI8" i="11"/>
  <c r="AH8" i="11"/>
  <c r="AD11" i="11"/>
  <c r="AC11" i="11"/>
  <c r="AA12" i="11"/>
  <c r="Z12" i="11"/>
  <c r="AO18" i="11"/>
  <c r="AN18" i="11"/>
  <c r="M7" i="10"/>
  <c r="N7" i="10"/>
  <c r="AM8" i="10"/>
  <c r="AL8" i="10"/>
  <c r="AF9" i="10"/>
  <c r="AL11" i="10"/>
  <c r="AO11" i="10"/>
  <c r="AM11" i="10"/>
  <c r="AM24" i="10"/>
  <c r="AL24" i="10"/>
  <c r="M35" i="10"/>
  <c r="N35" i="10"/>
  <c r="AA9" i="11"/>
  <c r="Z9" i="11"/>
  <c r="X9" i="11"/>
  <c r="W9" i="11"/>
  <c r="BI10" i="11"/>
  <c r="BF10" i="11"/>
  <c r="BF40" i="11" s="1"/>
  <c r="BC10" i="11"/>
  <c r="BM10" i="11"/>
  <c r="AC15" i="11"/>
  <c r="AD15" i="11"/>
  <c r="X17" i="10"/>
  <c r="W17" i="10"/>
  <c r="S19" i="10"/>
  <c r="R19" i="10"/>
  <c r="AM19" i="10"/>
  <c r="AL19" i="10"/>
  <c r="N21" i="10"/>
  <c r="M21" i="10"/>
  <c r="AH21" i="10"/>
  <c r="AG21" i="10"/>
  <c r="S23" i="10"/>
  <c r="R23" i="10"/>
  <c r="AO23" i="10"/>
  <c r="AM23" i="10"/>
  <c r="AL23" i="10"/>
  <c r="N25" i="10"/>
  <c r="M25" i="10"/>
  <c r="AH25" i="10"/>
  <c r="AG25" i="10"/>
  <c r="I27" i="10"/>
  <c r="H27" i="10"/>
  <c r="AC27" i="10"/>
  <c r="AB27" i="10"/>
  <c r="X29" i="10"/>
  <c r="W29" i="10"/>
  <c r="S31" i="10"/>
  <c r="R31" i="10"/>
  <c r="AO31" i="10"/>
  <c r="AM31" i="10"/>
  <c r="AL31" i="10"/>
  <c r="N33" i="10"/>
  <c r="M33" i="10"/>
  <c r="AH33" i="10"/>
  <c r="AG33" i="10"/>
  <c r="I35" i="10"/>
  <c r="H35" i="10"/>
  <c r="AC35" i="10"/>
  <c r="AB35" i="10"/>
  <c r="X37" i="10"/>
  <c r="W37" i="10"/>
  <c r="AI7" i="11"/>
  <c r="Q10" i="11"/>
  <c r="N10" i="11"/>
  <c r="K10" i="11"/>
  <c r="Y11" i="11"/>
  <c r="V11" i="11"/>
  <c r="AX11" i="11"/>
  <c r="BE13" i="11"/>
  <c r="BD13" i="11"/>
  <c r="M14" i="11"/>
  <c r="L14" i="11"/>
  <c r="BJ15" i="11"/>
  <c r="BK15" i="11"/>
  <c r="Y16" i="11"/>
  <c r="AB16" i="11"/>
  <c r="V16" i="11"/>
  <c r="Z18" i="11"/>
  <c r="AA18" i="11"/>
  <c r="AW19" i="11"/>
  <c r="AV19" i="11"/>
  <c r="AT20" i="11"/>
  <c r="AS20" i="11"/>
  <c r="BH23" i="11"/>
  <c r="BG23" i="11"/>
  <c r="AJ31" i="11"/>
  <c r="AG31" i="11"/>
  <c r="AM31" i="11"/>
  <c r="R5" i="9"/>
  <c r="R36" i="9" s="1"/>
  <c r="W11" i="9" s="1"/>
  <c r="I7" i="10"/>
  <c r="I11" i="10"/>
  <c r="AA15" i="10"/>
  <c r="AF16" i="10"/>
  <c r="V16" i="10"/>
  <c r="AO16" i="10" s="1"/>
  <c r="AB16" i="10"/>
  <c r="AF20" i="10"/>
  <c r="V20" i="10"/>
  <c r="L20" i="10"/>
  <c r="R20" i="10"/>
  <c r="AF24" i="10"/>
  <c r="V24" i="10"/>
  <c r="L24" i="10"/>
  <c r="R24" i="10"/>
  <c r="AL30" i="10"/>
  <c r="AF32" i="10"/>
  <c r="AO32" i="10" s="1"/>
  <c r="V32" i="10"/>
  <c r="L32" i="10"/>
  <c r="R32" i="10"/>
  <c r="AL38" i="10"/>
  <c r="AH7" i="11"/>
  <c r="S8" i="11"/>
  <c r="R8" i="11"/>
  <c r="AJ8" i="11"/>
  <c r="AM8" i="11"/>
  <c r="AZ8" i="11"/>
  <c r="AY8" i="11"/>
  <c r="AN9" i="11"/>
  <c r="BH9" i="11"/>
  <c r="BG9" i="11"/>
  <c r="AI10" i="11"/>
  <c r="AH10" i="11"/>
  <c r="AV10" i="11"/>
  <c r="P11" i="11"/>
  <c r="O11" i="11"/>
  <c r="P12" i="11"/>
  <c r="AJ13" i="11"/>
  <c r="BD15" i="11"/>
  <c r="BE15" i="11"/>
  <c r="BD17" i="11"/>
  <c r="AD18" i="11"/>
  <c r="AC18" i="11"/>
  <c r="AB19" i="11"/>
  <c r="BI19" i="11"/>
  <c r="S20" i="11"/>
  <c r="R20" i="11"/>
  <c r="S22" i="11"/>
  <c r="R22" i="11"/>
  <c r="AV22" i="11"/>
  <c r="AW22" i="11"/>
  <c r="BP23" i="11"/>
  <c r="X26" i="11"/>
  <c r="W26" i="11"/>
  <c r="K29" i="11"/>
  <c r="AZ37" i="11"/>
  <c r="AY37" i="11"/>
  <c r="AO6" i="10"/>
  <c r="AO10" i="10"/>
  <c r="F40" i="11"/>
  <c r="BC7" i="11"/>
  <c r="K7" i="11"/>
  <c r="V7" i="11"/>
  <c r="BH7" i="11"/>
  <c r="AZ9" i="11"/>
  <c r="BP9" i="11" s="1"/>
  <c r="AY9" i="11"/>
  <c r="AW11" i="11"/>
  <c r="AV11" i="11"/>
  <c r="AO12" i="11"/>
  <c r="AN12" i="11"/>
  <c r="P13" i="11"/>
  <c r="O13" i="11"/>
  <c r="AN13" i="11"/>
  <c r="AO13" i="11"/>
  <c r="R15" i="11"/>
  <c r="S15" i="11"/>
  <c r="AJ15" i="11"/>
  <c r="AG15" i="11"/>
  <c r="AM15" i="11"/>
  <c r="M17" i="11"/>
  <c r="L17" i="11"/>
  <c r="AL18" i="11"/>
  <c r="AK18" i="11"/>
  <c r="BK20" i="11"/>
  <c r="BJ20" i="11"/>
  <c r="AC21" i="11"/>
  <c r="AD21" i="11"/>
  <c r="BK22" i="11"/>
  <c r="BJ22" i="11"/>
  <c r="AI24" i="11"/>
  <c r="AH24" i="11"/>
  <c r="BI24" i="11"/>
  <c r="BF24" i="11"/>
  <c r="BC24" i="11"/>
  <c r="BM24" i="11"/>
  <c r="Y25" i="11"/>
  <c r="V25" i="11"/>
  <c r="BG25" i="11"/>
  <c r="BH25" i="11"/>
  <c r="AG34" i="11"/>
  <c r="AM34" i="11"/>
  <c r="AJ34" i="11"/>
  <c r="AL35" i="11"/>
  <c r="AK35" i="11"/>
  <c r="S37" i="11"/>
  <c r="R37" i="11"/>
  <c r="AL6" i="10"/>
  <c r="M8" i="10"/>
  <c r="W8" i="10"/>
  <c r="AG8" i="10"/>
  <c r="H10" i="10"/>
  <c r="R10" i="10"/>
  <c r="AB10" i="10"/>
  <c r="AL10" i="10"/>
  <c r="M12" i="10"/>
  <c r="W12" i="10"/>
  <c r="AG12" i="10"/>
  <c r="H14" i="10"/>
  <c r="R14" i="10"/>
  <c r="AB14" i="10"/>
  <c r="AL14" i="10"/>
  <c r="Q15" i="10"/>
  <c r="H16" i="10"/>
  <c r="N17" i="10"/>
  <c r="M17" i="10"/>
  <c r="AH17" i="10"/>
  <c r="AG17" i="10"/>
  <c r="G19" i="10"/>
  <c r="AA19" i="10"/>
  <c r="AO19" i="10" s="1"/>
  <c r="H20" i="10"/>
  <c r="X21" i="10"/>
  <c r="W21" i="10"/>
  <c r="M22" i="10"/>
  <c r="G23" i="10"/>
  <c r="AA23" i="10"/>
  <c r="H24" i="10"/>
  <c r="X25" i="10"/>
  <c r="W25" i="10"/>
  <c r="AG26" i="10"/>
  <c r="S27" i="10"/>
  <c r="R27" i="10"/>
  <c r="AO27" i="10"/>
  <c r="AM27" i="10"/>
  <c r="AL27" i="10"/>
  <c r="N29" i="10"/>
  <c r="M29" i="10"/>
  <c r="AH29" i="10"/>
  <c r="AG29" i="10"/>
  <c r="G31" i="10"/>
  <c r="AA31" i="10"/>
  <c r="H32" i="10"/>
  <c r="X33" i="10"/>
  <c r="W33" i="10"/>
  <c r="AG34" i="10"/>
  <c r="S35" i="10"/>
  <c r="R35" i="10"/>
  <c r="AO35" i="10"/>
  <c r="AM35" i="10"/>
  <c r="AL35" i="10"/>
  <c r="N37" i="10"/>
  <c r="M37" i="10"/>
  <c r="AH37" i="10"/>
  <c r="AG37" i="10"/>
  <c r="D39" i="10"/>
  <c r="G40" i="11"/>
  <c r="AJ7" i="11"/>
  <c r="AQ40" i="11"/>
  <c r="BM7" i="11"/>
  <c r="AU7" i="11"/>
  <c r="AR7" i="11"/>
  <c r="O8" i="11"/>
  <c r="Y10" i="11"/>
  <c r="AB10" i="11"/>
  <c r="AO10" i="11"/>
  <c r="AN10" i="11"/>
  <c r="BN12" i="11"/>
  <c r="M13" i="11"/>
  <c r="L13" i="11"/>
  <c r="AX13" i="11"/>
  <c r="AU13" i="11"/>
  <c r="BM13" i="11"/>
  <c r="AK24" i="11"/>
  <c r="AL24" i="11"/>
  <c r="AB25" i="11"/>
  <c r="AS14" i="12"/>
  <c r="AT14" i="12"/>
  <c r="AM6" i="10"/>
  <c r="AM10" i="10"/>
  <c r="AM14" i="10"/>
  <c r="AA20" i="10"/>
  <c r="AL22" i="10"/>
  <c r="AA24" i="10"/>
  <c r="AL26" i="10"/>
  <c r="AF28" i="10"/>
  <c r="V28" i="10"/>
  <c r="L28" i="10"/>
  <c r="R28" i="10"/>
  <c r="AA32" i="10"/>
  <c r="AL34" i="10"/>
  <c r="AF36" i="10"/>
  <c r="V36" i="10"/>
  <c r="L36" i="10"/>
  <c r="R36" i="10"/>
  <c r="Y7" i="11"/>
  <c r="AB8" i="11"/>
  <c r="AB40" i="11" s="1"/>
  <c r="Y8" i="11"/>
  <c r="V8" i="11"/>
  <c r="BG8" i="11"/>
  <c r="AD9" i="11"/>
  <c r="V10" i="11"/>
  <c r="AZ10" i="11"/>
  <c r="AY10" i="11"/>
  <c r="L11" i="11"/>
  <c r="AI11" i="11"/>
  <c r="BG12" i="11"/>
  <c r="BH12" i="11"/>
  <c r="R13" i="11"/>
  <c r="S13" i="11"/>
  <c r="AR13" i="11"/>
  <c r="AC14" i="11"/>
  <c r="BH14" i="11"/>
  <c r="BG14" i="11"/>
  <c r="BM16" i="11"/>
  <c r="S17" i="11"/>
  <c r="N18" i="11"/>
  <c r="Q18" i="11"/>
  <c r="P23" i="11"/>
  <c r="O23" i="11"/>
  <c r="AW23" i="11"/>
  <c r="AV23" i="11"/>
  <c r="AM25" i="11"/>
  <c r="AJ25" i="11"/>
  <c r="BM25" i="11"/>
  <c r="AG25" i="11"/>
  <c r="AK15" i="10"/>
  <c r="AM16" i="10"/>
  <c r="AM28" i="10"/>
  <c r="AM36" i="10"/>
  <c r="AZ7" i="11"/>
  <c r="BC8" i="11"/>
  <c r="K8" i="11"/>
  <c r="AR8" i="11"/>
  <c r="AJ9" i="11"/>
  <c r="AG9" i="11"/>
  <c r="AG40" i="11" s="1"/>
  <c r="AB13" i="11"/>
  <c r="Y13" i="11"/>
  <c r="AJ14" i="11"/>
  <c r="AM14" i="11"/>
  <c r="AG14" i="11"/>
  <c r="BM14" i="11"/>
  <c r="P15" i="11"/>
  <c r="O15" i="11"/>
  <c r="AO16" i="11"/>
  <c r="AN16" i="11"/>
  <c r="M18" i="11"/>
  <c r="L18" i="11"/>
  <c r="BF18" i="11"/>
  <c r="BM18" i="11"/>
  <c r="BI18" i="11"/>
  <c r="BC18" i="11"/>
  <c r="AN19" i="11"/>
  <c r="AO19" i="11"/>
  <c r="N20" i="11"/>
  <c r="Y20" i="11"/>
  <c r="AJ22" i="11"/>
  <c r="AM22" i="11"/>
  <c r="BM22" i="11"/>
  <c r="AA23" i="11"/>
  <c r="Z23" i="11"/>
  <c r="P25" i="11"/>
  <c r="O25" i="11"/>
  <c r="AG29" i="11"/>
  <c r="V29" i="11"/>
  <c r="V6" i="10"/>
  <c r="AA8" i="10"/>
  <c r="L10" i="10"/>
  <c r="V10" i="10"/>
  <c r="L14" i="10"/>
  <c r="V14" i="10"/>
  <c r="G15" i="10"/>
  <c r="G39" i="10" s="1"/>
  <c r="AL16" i="10"/>
  <c r="S17" i="10"/>
  <c r="AM17" i="10"/>
  <c r="W18" i="10"/>
  <c r="N19" i="10"/>
  <c r="I21" i="10"/>
  <c r="AC21" i="10"/>
  <c r="N23" i="10"/>
  <c r="AH23" i="10"/>
  <c r="I25" i="10"/>
  <c r="AC25" i="10"/>
  <c r="W26" i="10"/>
  <c r="X27" i="10"/>
  <c r="AL28" i="10"/>
  <c r="S29" i="10"/>
  <c r="AM29" i="10"/>
  <c r="N31" i="10"/>
  <c r="AH31" i="10"/>
  <c r="I33" i="10"/>
  <c r="AC33" i="10"/>
  <c r="W34" i="10"/>
  <c r="X35" i="10"/>
  <c r="AL36" i="10"/>
  <c r="S37" i="10"/>
  <c r="AM37" i="10"/>
  <c r="AY7" i="11"/>
  <c r="P9" i="11"/>
  <c r="O9" i="11"/>
  <c r="BE11" i="11"/>
  <c r="BJ12" i="11"/>
  <c r="V13" i="11"/>
  <c r="BF13" i="11"/>
  <c r="V19" i="11"/>
  <c r="AG19" i="11"/>
  <c r="AR19" i="11"/>
  <c r="AU20" i="11"/>
  <c r="AX20" i="11"/>
  <c r="AN21" i="11"/>
  <c r="AO21" i="11"/>
  <c r="AG22" i="11"/>
  <c r="AS23" i="11"/>
  <c r="AT23" i="11"/>
  <c r="X23" i="11"/>
  <c r="W23" i="11"/>
  <c r="BD23" i="11"/>
  <c r="BE23" i="11"/>
  <c r="BI25" i="11"/>
  <c r="Q25" i="11"/>
  <c r="W27" i="11"/>
  <c r="X27" i="11"/>
  <c r="AT32" i="11"/>
  <c r="AS32" i="11"/>
  <c r="AF40" i="11"/>
  <c r="BM9" i="11"/>
  <c r="BM11" i="11"/>
  <c r="AJ12" i="11"/>
  <c r="AR14" i="11"/>
  <c r="AZ16" i="11"/>
  <c r="AY16" i="11"/>
  <c r="AI17" i="11"/>
  <c r="BH17" i="11"/>
  <c r="BG17" i="11"/>
  <c r="AB20" i="11"/>
  <c r="BF21" i="11"/>
  <c r="S23" i="11"/>
  <c r="Q24" i="11"/>
  <c r="N24" i="11"/>
  <c r="K24" i="11"/>
  <c r="AY27" i="11"/>
  <c r="AZ27" i="11"/>
  <c r="BJ27" i="11"/>
  <c r="S28" i="11"/>
  <c r="R28" i="11"/>
  <c r="BC30" i="11"/>
  <c r="K30" i="11"/>
  <c r="AR30" i="11"/>
  <c r="AG30" i="11"/>
  <c r="AA34" i="11"/>
  <c r="Z34" i="11"/>
  <c r="H40" i="11"/>
  <c r="Q7" i="11"/>
  <c r="BI7" i="11"/>
  <c r="BF11" i="11"/>
  <c r="Q12" i="11"/>
  <c r="BM12" i="11"/>
  <c r="R14" i="11"/>
  <c r="Q16" i="11"/>
  <c r="N16" i="11"/>
  <c r="N40" i="11" s="1"/>
  <c r="K16" i="11"/>
  <c r="Y17" i="11"/>
  <c r="V17" i="11"/>
  <c r="AX17" i="11"/>
  <c r="BI17" i="11"/>
  <c r="AH18" i="11"/>
  <c r="BC21" i="11"/>
  <c r="K21" i="11"/>
  <c r="V21" i="11"/>
  <c r="AZ23" i="11"/>
  <c r="AY23" i="11"/>
  <c r="BF26" i="11"/>
  <c r="BM26" i="11"/>
  <c r="BI26" i="11"/>
  <c r="BJ31" i="11"/>
  <c r="BK31" i="11"/>
  <c r="AD33" i="11"/>
  <c r="AC33" i="11"/>
  <c r="AH18" i="12"/>
  <c r="AI18" i="12"/>
  <c r="L37" i="12"/>
  <c r="M37" i="12"/>
  <c r="J40" i="11"/>
  <c r="BB40" i="11"/>
  <c r="AX12" i="11"/>
  <c r="AZ14" i="11"/>
  <c r="AY14" i="11"/>
  <c r="AA15" i="11"/>
  <c r="Z15" i="11"/>
  <c r="BH15" i="11"/>
  <c r="BG15" i="11"/>
  <c r="AI16" i="11"/>
  <c r="AH16" i="11"/>
  <c r="AV16" i="11"/>
  <c r="BF19" i="11"/>
  <c r="BM19" i="11"/>
  <c r="BC19" i="11"/>
  <c r="M20" i="11"/>
  <c r="L20" i="11"/>
  <c r="AL21" i="11"/>
  <c r="AK21" i="11"/>
  <c r="BM21" i="11"/>
  <c r="AU21" i="11"/>
  <c r="AR21" i="11"/>
  <c r="O22" i="11"/>
  <c r="Y24" i="11"/>
  <c r="AB24" i="11"/>
  <c r="AO24" i="11"/>
  <c r="AN24" i="11"/>
  <c r="BC26" i="11"/>
  <c r="AS27" i="11"/>
  <c r="AZ29" i="11"/>
  <c r="AY29" i="11"/>
  <c r="P30" i="11"/>
  <c r="O30" i="11"/>
  <c r="BD34" i="11"/>
  <c r="BE34" i="11"/>
  <c r="BM36" i="11"/>
  <c r="AX36" i="11"/>
  <c r="AU36" i="11"/>
  <c r="AR36" i="11"/>
  <c r="AD14" i="12"/>
  <c r="AC14" i="12"/>
  <c r="AN15" i="12"/>
  <c r="AO15" i="12"/>
  <c r="AA27" i="12"/>
  <c r="Z27" i="12"/>
  <c r="AA22" i="10"/>
  <c r="AO22" i="10" s="1"/>
  <c r="G26" i="10"/>
  <c r="Q26" i="10"/>
  <c r="AA26" i="10"/>
  <c r="G30" i="10"/>
  <c r="Q30" i="10"/>
  <c r="AA30" i="10"/>
  <c r="G34" i="10"/>
  <c r="Q34" i="10"/>
  <c r="AA34" i="10"/>
  <c r="AO34" i="10" s="1"/>
  <c r="G38" i="10"/>
  <c r="Q38" i="10"/>
  <c r="AA38" i="10"/>
  <c r="AB12" i="11"/>
  <c r="Y14" i="11"/>
  <c r="V14" i="11"/>
  <c r="BK14" i="11"/>
  <c r="BJ14" i="11"/>
  <c r="BI16" i="11"/>
  <c r="BF16" i="11"/>
  <c r="BC16" i="11"/>
  <c r="AO17" i="11"/>
  <c r="AN17" i="11"/>
  <c r="AB17" i="11"/>
  <c r="BM17" i="11"/>
  <c r="AL19" i="11"/>
  <c r="AK19" i="11"/>
  <c r="AM20" i="11"/>
  <c r="AJ20" i="11"/>
  <c r="AG20" i="11"/>
  <c r="BK21" i="11"/>
  <c r="BJ21" i="11"/>
  <c r="AA21" i="11"/>
  <c r="Z21" i="11"/>
  <c r="AB22" i="11"/>
  <c r="Y22" i="11"/>
  <c r="V22" i="11"/>
  <c r="X24" i="11"/>
  <c r="W24" i="11"/>
  <c r="AZ24" i="11"/>
  <c r="AY24" i="11"/>
  <c r="Z26" i="11"/>
  <c r="AA26" i="11"/>
  <c r="AA29" i="11"/>
  <c r="Z29" i="11"/>
  <c r="AB30" i="11"/>
  <c r="Y30" i="11"/>
  <c r="V30" i="11"/>
  <c r="X32" i="11"/>
  <c r="W32" i="11"/>
  <c r="AJ37" i="11"/>
  <c r="AM37" i="11"/>
  <c r="AG37" i="11"/>
  <c r="AG11" i="12"/>
  <c r="AM11" i="12"/>
  <c r="AJ11" i="12"/>
  <c r="AT19" i="12"/>
  <c r="AS19" i="12"/>
  <c r="U40" i="11"/>
  <c r="BD14" i="11"/>
  <c r="AZ15" i="11"/>
  <c r="AY15" i="11"/>
  <c r="P17" i="11"/>
  <c r="O17" i="11"/>
  <c r="AW17" i="11"/>
  <c r="AV17" i="11"/>
  <c r="X18" i="11"/>
  <c r="W18" i="11"/>
  <c r="AX18" i="11"/>
  <c r="AU18" i="11"/>
  <c r="AR18" i="11"/>
  <c r="BM20" i="11"/>
  <c r="BC22" i="11"/>
  <c r="K22" i="11"/>
  <c r="AR22" i="11"/>
  <c r="AJ23" i="11"/>
  <c r="AG23" i="11"/>
  <c r="AC34" i="11"/>
  <c r="AD34" i="11"/>
  <c r="Q36" i="11"/>
  <c r="BI36" i="11"/>
  <c r="AO8" i="12"/>
  <c r="AN8" i="12"/>
  <c r="R14" i="12"/>
  <c r="S14" i="12"/>
  <c r="AH19" i="12"/>
  <c r="AI19" i="12"/>
  <c r="BM15" i="11"/>
  <c r="BM23" i="11"/>
  <c r="AX25" i="11"/>
  <c r="AH26" i="11"/>
  <c r="AM28" i="11"/>
  <c r="AJ28" i="11"/>
  <c r="AG28" i="11"/>
  <c r="AL29" i="11"/>
  <c r="AK29" i="11"/>
  <c r="AU29" i="11"/>
  <c r="AR29" i="11"/>
  <c r="Y32" i="11"/>
  <c r="AB32" i="11"/>
  <c r="AO32" i="11"/>
  <c r="AN32" i="11"/>
  <c r="AW33" i="11"/>
  <c r="AV33" i="11"/>
  <c r="X34" i="11"/>
  <c r="W34" i="11"/>
  <c r="BC36" i="11"/>
  <c r="K36" i="11"/>
  <c r="AG36" i="11"/>
  <c r="BF37" i="11"/>
  <c r="Y37" i="11"/>
  <c r="AR37" i="11"/>
  <c r="AU37" i="11"/>
  <c r="Y39" i="11"/>
  <c r="AB39" i="11"/>
  <c r="V39" i="11"/>
  <c r="O11" i="12"/>
  <c r="P11" i="12"/>
  <c r="X38" i="12"/>
  <c r="W38" i="12"/>
  <c r="Q21" i="11"/>
  <c r="AU25" i="11"/>
  <c r="N26" i="11"/>
  <c r="Q26" i="11"/>
  <c r="AO26" i="11"/>
  <c r="AN26" i="11"/>
  <c r="N27" i="11"/>
  <c r="K27" i="11"/>
  <c r="AM27" i="11"/>
  <c r="P31" i="11"/>
  <c r="O31" i="11"/>
  <c r="Q33" i="11"/>
  <c r="P37" i="11"/>
  <c r="O37" i="11"/>
  <c r="AS16" i="12"/>
  <c r="AT16" i="12"/>
  <c r="S25" i="12"/>
  <c r="R25" i="12"/>
  <c r="AS34" i="12"/>
  <c r="AT34" i="12"/>
  <c r="BC34" i="12" s="1"/>
  <c r="BC20" i="11"/>
  <c r="K26" i="11"/>
  <c r="AX26" i="11"/>
  <c r="AU26" i="11"/>
  <c r="AR26" i="11"/>
  <c r="AU28" i="11"/>
  <c r="AX28" i="11"/>
  <c r="BH28" i="11"/>
  <c r="BK30" i="11"/>
  <c r="BJ30" i="11"/>
  <c r="AW30" i="11"/>
  <c r="BE31" i="11"/>
  <c r="Q32" i="11"/>
  <c r="N32" i="11"/>
  <c r="K32" i="11"/>
  <c r="AV32" i="11"/>
  <c r="BD33" i="11"/>
  <c r="Q34" i="11"/>
  <c r="N34" i="11"/>
  <c r="S35" i="11"/>
  <c r="R35" i="11"/>
  <c r="AU35" i="11"/>
  <c r="AX35" i="11"/>
  <c r="AR35" i="11"/>
  <c r="AB36" i="11"/>
  <c r="V36" i="11"/>
  <c r="V38" i="11"/>
  <c r="AZ39" i="11"/>
  <c r="AY39" i="11"/>
  <c r="AT10" i="12"/>
  <c r="AS10" i="12"/>
  <c r="AU26" i="12"/>
  <c r="AR26" i="12"/>
  <c r="AX26" i="12"/>
  <c r="BB26" i="12"/>
  <c r="Q27" i="11"/>
  <c r="AD28" i="11"/>
  <c r="AC28" i="11"/>
  <c r="AT28" i="11"/>
  <c r="AS28" i="11"/>
  <c r="BI28" i="11"/>
  <c r="AJ30" i="11"/>
  <c r="AM30" i="11"/>
  <c r="AZ30" i="11"/>
  <c r="AY30" i="11"/>
  <c r="BH31" i="11"/>
  <c r="BG31" i="11"/>
  <c r="Y33" i="11"/>
  <c r="V33" i="11"/>
  <c r="AX33" i="11"/>
  <c r="L34" i="11"/>
  <c r="M34" i="11"/>
  <c r="AS38" i="11"/>
  <c r="AT38" i="11"/>
  <c r="AG13" i="12"/>
  <c r="AM13" i="12"/>
  <c r="BB13" i="12"/>
  <c r="AJ13" i="12"/>
  <c r="AL27" i="11"/>
  <c r="AK27" i="11"/>
  <c r="BF27" i="11"/>
  <c r="BM27" i="11"/>
  <c r="BC27" i="11"/>
  <c r="AA31" i="11"/>
  <c r="Z31" i="11"/>
  <c r="BI32" i="11"/>
  <c r="BF32" i="11"/>
  <c r="BC32" i="11"/>
  <c r="AI35" i="11"/>
  <c r="AH35" i="11"/>
  <c r="BM35" i="11"/>
  <c r="BC35" i="11"/>
  <c r="BF35" i="11"/>
  <c r="BI35" i="11"/>
  <c r="Z36" i="11"/>
  <c r="BH38" i="11"/>
  <c r="BG38" i="11"/>
  <c r="AW7" i="12"/>
  <c r="Z13" i="12"/>
  <c r="AA13" i="12"/>
  <c r="Y27" i="11"/>
  <c r="N29" i="11"/>
  <c r="BF29" i="11"/>
  <c r="AU31" i="11"/>
  <c r="BM31" i="11"/>
  <c r="AJ33" i="11"/>
  <c r="AU34" i="11"/>
  <c r="AX34" i="11"/>
  <c r="BM34" i="11"/>
  <c r="BF36" i="11"/>
  <c r="N36" i="11"/>
  <c r="AL36" i="11"/>
  <c r="AA38" i="11"/>
  <c r="Z38" i="11"/>
  <c r="AO39" i="11"/>
  <c r="AN39" i="11"/>
  <c r="S7" i="12"/>
  <c r="R7" i="12"/>
  <c r="AD9" i="12"/>
  <c r="AC9" i="12"/>
  <c r="AU18" i="12"/>
  <c r="BB18" i="12"/>
  <c r="AR18" i="12"/>
  <c r="AX18" i="12"/>
  <c r="M21" i="12"/>
  <c r="L21" i="12"/>
  <c r="AK28" i="12"/>
  <c r="AL28" i="12"/>
  <c r="AO36" i="12"/>
  <c r="AN36" i="12"/>
  <c r="AA38" i="12"/>
  <c r="Z38" i="12"/>
  <c r="AB27" i="11"/>
  <c r="Q29" i="11"/>
  <c r="BI29" i="11"/>
  <c r="AX31" i="11"/>
  <c r="AM33" i="11"/>
  <c r="BF34" i="11"/>
  <c r="BK37" i="11"/>
  <c r="BJ37" i="11"/>
  <c r="H42" i="12"/>
  <c r="F40" i="12"/>
  <c r="AG7" i="12"/>
  <c r="V7" i="12"/>
  <c r="AJ8" i="12"/>
  <c r="Y8" i="12"/>
  <c r="N8" i="12"/>
  <c r="AU8" i="12"/>
  <c r="AX8" i="12"/>
  <c r="AR8" i="12"/>
  <c r="M14" i="12"/>
  <c r="L14" i="12"/>
  <c r="Z15" i="12"/>
  <c r="AA15" i="12"/>
  <c r="AY19" i="12"/>
  <c r="AZ19" i="12"/>
  <c r="AM22" i="12"/>
  <c r="AB22" i="12"/>
  <c r="N26" i="12"/>
  <c r="Q26" i="12"/>
  <c r="K26" i="12"/>
  <c r="AI33" i="12"/>
  <c r="AH33" i="12"/>
  <c r="Q30" i="11"/>
  <c r="AG32" i="11"/>
  <c r="AB35" i="11"/>
  <c r="R38" i="11"/>
  <c r="S38" i="11"/>
  <c r="BK39" i="11"/>
  <c r="BJ39" i="11"/>
  <c r="G40" i="12"/>
  <c r="Y7" i="12"/>
  <c r="N7" i="12"/>
  <c r="P9" i="12"/>
  <c r="O9" i="12"/>
  <c r="AC10" i="12"/>
  <c r="AD10" i="12"/>
  <c r="AH12" i="12"/>
  <c r="AI12" i="12"/>
  <c r="O13" i="12"/>
  <c r="P13" i="12"/>
  <c r="P14" i="12"/>
  <c r="O14" i="12"/>
  <c r="W18" i="12"/>
  <c r="X18" i="12"/>
  <c r="AA20" i="12"/>
  <c r="P24" i="12"/>
  <c r="O24" i="12"/>
  <c r="AM25" i="12"/>
  <c r="AJ25" i="12"/>
  <c r="AG25" i="12"/>
  <c r="BB25" i="12"/>
  <c r="S32" i="12"/>
  <c r="R32" i="12"/>
  <c r="AV27" i="11"/>
  <c r="L28" i="11"/>
  <c r="BD28" i="11"/>
  <c r="BC29" i="11"/>
  <c r="AY32" i="11"/>
  <c r="O33" i="11"/>
  <c r="BG33" i="11"/>
  <c r="BI34" i="11"/>
  <c r="K35" i="11"/>
  <c r="N35" i="11"/>
  <c r="V35" i="11"/>
  <c r="AJ38" i="11"/>
  <c r="AG38" i="11"/>
  <c r="BJ38" i="11"/>
  <c r="BK38" i="11"/>
  <c r="AJ7" i="12"/>
  <c r="W12" i="12"/>
  <c r="X12" i="12"/>
  <c r="AI15" i="12"/>
  <c r="AH15" i="12"/>
  <c r="AL15" i="12"/>
  <c r="AH16" i="12"/>
  <c r="K17" i="12"/>
  <c r="Q17" i="12"/>
  <c r="N17" i="12"/>
  <c r="AS17" i="12"/>
  <c r="P19" i="12"/>
  <c r="O19" i="12"/>
  <c r="X23" i="12"/>
  <c r="W23" i="12"/>
  <c r="BE31" i="12"/>
  <c r="BC37" i="11"/>
  <c r="K37" i="11"/>
  <c r="V37" i="11"/>
  <c r="AM38" i="11"/>
  <c r="AI39" i="11"/>
  <c r="AH39" i="11"/>
  <c r="AC8" i="12"/>
  <c r="AD8" i="12"/>
  <c r="AL20" i="12"/>
  <c r="AK20" i="12"/>
  <c r="AC23" i="12"/>
  <c r="AD23" i="12"/>
  <c r="AD30" i="12"/>
  <c r="AC30" i="12"/>
  <c r="AM36" i="11"/>
  <c r="AC37" i="11"/>
  <c r="BM37" i="11"/>
  <c r="K38" i="11"/>
  <c r="AB38" i="11"/>
  <c r="BC38" i="11"/>
  <c r="AJ39" i="11"/>
  <c r="AS39" i="11"/>
  <c r="AR7" i="12"/>
  <c r="AK9" i="12"/>
  <c r="AW9" i="12"/>
  <c r="N10" i="12"/>
  <c r="Q10" i="12"/>
  <c r="Q40" i="12" s="1"/>
  <c r="AK10" i="12"/>
  <c r="AZ10" i="12"/>
  <c r="AY10" i="12"/>
  <c r="AZ12" i="12"/>
  <c r="W14" i="12"/>
  <c r="M16" i="12"/>
  <c r="AA19" i="12"/>
  <c r="Z19" i="12"/>
  <c r="AO21" i="12"/>
  <c r="AN21" i="12"/>
  <c r="AB25" i="12"/>
  <c r="Y25" i="12"/>
  <c r="V25" i="12"/>
  <c r="P28" i="12"/>
  <c r="O28" i="12"/>
  <c r="AL34" i="12"/>
  <c r="AK34" i="12"/>
  <c r="AD37" i="12"/>
  <c r="AC37" i="12"/>
  <c r="BM38" i="11"/>
  <c r="AZ9" i="12"/>
  <c r="AB15" i="12"/>
  <c r="V15" i="12"/>
  <c r="BB15" i="12"/>
  <c r="AM19" i="12"/>
  <c r="AJ19" i="12"/>
  <c r="BB19" i="12"/>
  <c r="W20" i="12"/>
  <c r="X20" i="12"/>
  <c r="Z23" i="12"/>
  <c r="AA23" i="12"/>
  <c r="AT25" i="12"/>
  <c r="AS25" i="12"/>
  <c r="AM26" i="12"/>
  <c r="AB26" i="12"/>
  <c r="P32" i="12"/>
  <c r="O32" i="12"/>
  <c r="AT32" i="12"/>
  <c r="AS32" i="12"/>
  <c r="H40" i="12"/>
  <c r="AM7" i="12"/>
  <c r="AX7" i="12"/>
  <c r="AT12" i="12"/>
  <c r="AS12" i="12"/>
  <c r="AJ14" i="12"/>
  <c r="AM14" i="12"/>
  <c r="K15" i="12"/>
  <c r="Q15" i="12"/>
  <c r="N15" i="12"/>
  <c r="AM17" i="12"/>
  <c r="AG17" i="12"/>
  <c r="N18" i="12"/>
  <c r="Q18" i="12"/>
  <c r="AD20" i="12"/>
  <c r="AC20" i="12"/>
  <c r="AX21" i="12"/>
  <c r="BB21" i="12"/>
  <c r="AR21" i="12"/>
  <c r="N22" i="12"/>
  <c r="Q22" i="12"/>
  <c r="K22" i="12"/>
  <c r="BB22" i="12"/>
  <c r="AI23" i="12"/>
  <c r="AH23" i="12"/>
  <c r="AV25" i="12"/>
  <c r="AW25" i="12"/>
  <c r="AA26" i="12"/>
  <c r="Z26" i="12"/>
  <c r="L31" i="12"/>
  <c r="M31" i="12"/>
  <c r="AA32" i="12"/>
  <c r="Z32" i="12"/>
  <c r="R34" i="12"/>
  <c r="S34" i="12"/>
  <c r="AY35" i="12"/>
  <c r="AZ35" i="12"/>
  <c r="BE35" i="12" s="1"/>
  <c r="AY38" i="11"/>
  <c r="O39" i="11"/>
  <c r="BG39" i="11"/>
  <c r="K7" i="12"/>
  <c r="AB7" i="12"/>
  <c r="R9" i="12"/>
  <c r="AM9" i="12"/>
  <c r="AG9" i="12"/>
  <c r="AS9" i="12"/>
  <c r="BB12" i="12"/>
  <c r="W13" i="12"/>
  <c r="AG14" i="12"/>
  <c r="AS15" i="12"/>
  <c r="X16" i="12"/>
  <c r="W16" i="12"/>
  <c r="AK16" i="12"/>
  <c r="AW17" i="12"/>
  <c r="K18" i="12"/>
  <c r="R19" i="12"/>
  <c r="Q20" i="12"/>
  <c r="V21" i="12"/>
  <c r="Y21" i="12"/>
  <c r="AZ25" i="12"/>
  <c r="AY25" i="12"/>
  <c r="AN30" i="12"/>
  <c r="AU33" i="12"/>
  <c r="AX33" i="12"/>
  <c r="AR33" i="12"/>
  <c r="BE39" i="12"/>
  <c r="AI10" i="12"/>
  <c r="AH10" i="12"/>
  <c r="S12" i="12"/>
  <c r="R12" i="12"/>
  <c r="Q13" i="12"/>
  <c r="K13" i="12"/>
  <c r="AU15" i="12"/>
  <c r="N16" i="12"/>
  <c r="Y16" i="12"/>
  <c r="AO16" i="12"/>
  <c r="AN16" i="12"/>
  <c r="AJ17" i="12"/>
  <c r="AZ17" i="12"/>
  <c r="M20" i="12"/>
  <c r="L20" i="12"/>
  <c r="AU21" i="12"/>
  <c r="AO23" i="12"/>
  <c r="AN23" i="12"/>
  <c r="AO27" i="12"/>
  <c r="AN27" i="12"/>
  <c r="Q39" i="11"/>
  <c r="V9" i="12"/>
  <c r="Y9" i="12"/>
  <c r="AA11" i="12"/>
  <c r="Z11" i="12"/>
  <c r="AX11" i="12"/>
  <c r="BB11" i="12"/>
  <c r="BB40" i="12" s="1"/>
  <c r="AR11" i="12"/>
  <c r="Y12" i="12"/>
  <c r="AB12" i="12"/>
  <c r="AR13" i="12"/>
  <c r="AX13" i="12"/>
  <c r="AU13" i="12"/>
  <c r="AX15" i="12"/>
  <c r="AU16" i="12"/>
  <c r="BB16" i="12"/>
  <c r="AX16" i="12"/>
  <c r="V17" i="12"/>
  <c r="AB17" i="12"/>
  <c r="Y17" i="12"/>
  <c r="BB17" i="12"/>
  <c r="AB21" i="12"/>
  <c r="AX22" i="12"/>
  <c r="Q23" i="12"/>
  <c r="N23" i="12"/>
  <c r="K23" i="12"/>
  <c r="BB23" i="12"/>
  <c r="AX27" i="12"/>
  <c r="AU27" i="12"/>
  <c r="AR27" i="12"/>
  <c r="BC28" i="12"/>
  <c r="AZ30" i="12"/>
  <c r="AY30" i="12"/>
  <c r="R33" i="12"/>
  <c r="S33" i="12"/>
  <c r="AC34" i="12"/>
  <c r="AJ12" i="12"/>
  <c r="AU14" i="12"/>
  <c r="Y18" i="12"/>
  <c r="AM18" i="12"/>
  <c r="AU20" i="12"/>
  <c r="AJ24" i="12"/>
  <c r="AG24" i="12"/>
  <c r="AM24" i="12"/>
  <c r="W26" i="12"/>
  <c r="X26" i="12"/>
  <c r="M30" i="12"/>
  <c r="L30" i="12"/>
  <c r="M33" i="12"/>
  <c r="L33" i="12"/>
  <c r="P36" i="12"/>
  <c r="BD36" i="12" s="1"/>
  <c r="O36" i="12"/>
  <c r="S38" i="12"/>
  <c r="R38" i="12"/>
  <c r="AU19" i="12"/>
  <c r="AM20" i="12"/>
  <c r="AR20" i="12"/>
  <c r="Y22" i="12"/>
  <c r="V22" i="12"/>
  <c r="AK23" i="12"/>
  <c r="L24" i="12"/>
  <c r="AB27" i="12"/>
  <c r="V27" i="12"/>
  <c r="AI29" i="12"/>
  <c r="AH29" i="12"/>
  <c r="AJ30" i="12"/>
  <c r="AG30" i="12"/>
  <c r="AM32" i="12"/>
  <c r="AJ32" i="12"/>
  <c r="AG32" i="12"/>
  <c r="AJ33" i="12"/>
  <c r="Y33" i="12"/>
  <c r="AD33" i="12"/>
  <c r="AC33" i="12"/>
  <c r="AO35" i="12"/>
  <c r="AN35" i="12"/>
  <c r="AZ38" i="12"/>
  <c r="AY38" i="12"/>
  <c r="AL18" i="12"/>
  <c r="AK18" i="12"/>
  <c r="V19" i="12"/>
  <c r="N20" i="12"/>
  <c r="AX20" i="12"/>
  <c r="N21" i="12"/>
  <c r="Y24" i="12"/>
  <c r="V24" i="12"/>
  <c r="BB24" i="12"/>
  <c r="BD29" i="12"/>
  <c r="BB30" i="12"/>
  <c r="AR30" i="12"/>
  <c r="AU30" i="12"/>
  <c r="AT36" i="12"/>
  <c r="AS36" i="12"/>
  <c r="R37" i="12"/>
  <c r="S37" i="12"/>
  <c r="K19" i="12"/>
  <c r="AW22" i="12"/>
  <c r="AV22" i="12"/>
  <c r="AB24" i="12"/>
  <c r="K25" i="12"/>
  <c r="N27" i="12"/>
  <c r="Q27" i="12"/>
  <c r="K27" i="12"/>
  <c r="P29" i="12"/>
  <c r="O29" i="12"/>
  <c r="AZ29" i="12"/>
  <c r="AY29" i="12"/>
  <c r="Y30" i="12"/>
  <c r="V30" i="12"/>
  <c r="AX34" i="12"/>
  <c r="BB34" i="12"/>
  <c r="AU34" i="12"/>
  <c r="AH35" i="12"/>
  <c r="AI35" i="12"/>
  <c r="S30" i="12"/>
  <c r="AM37" i="12"/>
  <c r="AZ37" i="12"/>
  <c r="AY37" i="12"/>
  <c r="AM38" i="12"/>
  <c r="N39" i="12"/>
  <c r="AU31" i="12"/>
  <c r="BB31" i="12"/>
  <c r="V33" i="12"/>
  <c r="AO34" i="12"/>
  <c r="AN34" i="12"/>
  <c r="X34" i="12"/>
  <c r="W34" i="12"/>
  <c r="AU39" i="12"/>
  <c r="BB39" i="12"/>
  <c r="AB19" i="12"/>
  <c r="AY24" i="12"/>
  <c r="AH26" i="12"/>
  <c r="AK27" i="12"/>
  <c r="R28" i="12"/>
  <c r="AC28" i="12"/>
  <c r="AN28" i="12"/>
  <c r="AZ28" i="12"/>
  <c r="BE28" i="12" s="1"/>
  <c r="AR29" i="12"/>
  <c r="S31" i="12"/>
  <c r="R31" i="12"/>
  <c r="AJ31" i="12"/>
  <c r="AR31" i="12"/>
  <c r="AW32" i="12"/>
  <c r="N33" i="12"/>
  <c r="N34" i="12"/>
  <c r="Y34" i="12"/>
  <c r="P35" i="12"/>
  <c r="O35" i="12"/>
  <c r="V35" i="12"/>
  <c r="AI36" i="12"/>
  <c r="AH36" i="12"/>
  <c r="O37" i="12"/>
  <c r="BD37" i="12" s="1"/>
  <c r="BB37" i="12"/>
  <c r="O38" i="12"/>
  <c r="BD38" i="12" s="1"/>
  <c r="BB38" i="12"/>
  <c r="AR38" i="12"/>
  <c r="S39" i="12"/>
  <c r="R39" i="12"/>
  <c r="AJ39" i="12"/>
  <c r="AR39" i="12"/>
  <c r="AY23" i="12"/>
  <c r="AR24" i="12"/>
  <c r="K29" i="12"/>
  <c r="V29" i="12"/>
  <c r="AD32" i="12"/>
  <c r="AC32" i="12"/>
  <c r="W32" i="12"/>
  <c r="AX32" i="12"/>
  <c r="Z35" i="12"/>
  <c r="BD35" i="12" s="1"/>
  <c r="AZ36" i="12"/>
  <c r="BE36" i="12" s="1"/>
  <c r="AY36" i="12"/>
  <c r="AG39" i="12"/>
  <c r="K32" i="12"/>
  <c r="L34" i="12"/>
  <c r="V36" i="12"/>
  <c r="AA37" i="12"/>
  <c r="Z37" i="12"/>
  <c r="AG37" i="12"/>
  <c r="AG38" i="12"/>
  <c r="AR37" i="12"/>
  <c r="X9" i="9" l="1"/>
  <c r="X4" i="9"/>
  <c r="X10" i="9"/>
  <c r="X6" i="9"/>
  <c r="X8" i="9"/>
  <c r="X5" i="9"/>
  <c r="X7" i="9"/>
  <c r="BG40" i="11"/>
  <c r="O40" i="11"/>
  <c r="X36" i="12"/>
  <c r="BC36" i="12" s="1"/>
  <c r="W36" i="12"/>
  <c r="M27" i="12"/>
  <c r="L27" i="12"/>
  <c r="AZ27" i="12"/>
  <c r="AY27" i="12"/>
  <c r="AV31" i="11"/>
  <c r="BO31" i="11" s="1"/>
  <c r="AW31" i="11"/>
  <c r="R34" i="10"/>
  <c r="S34" i="10"/>
  <c r="AY17" i="11"/>
  <c r="AZ17" i="11"/>
  <c r="BE8" i="11"/>
  <c r="BD8" i="11"/>
  <c r="AD17" i="12"/>
  <c r="AC17" i="12"/>
  <c r="AD15" i="12"/>
  <c r="AC15" i="12"/>
  <c r="P10" i="12"/>
  <c r="BD10" i="12" s="1"/>
  <c r="O10" i="12"/>
  <c r="L38" i="11"/>
  <c r="M38" i="11"/>
  <c r="W37" i="11"/>
  <c r="X37" i="11"/>
  <c r="O35" i="11"/>
  <c r="P35" i="11"/>
  <c r="N40" i="12"/>
  <c r="O7" i="12"/>
  <c r="P7" i="12"/>
  <c r="AI32" i="11"/>
  <c r="AH32" i="11"/>
  <c r="AD22" i="12"/>
  <c r="AC22" i="12"/>
  <c r="AT8" i="12"/>
  <c r="AS8" i="12"/>
  <c r="S29" i="11"/>
  <c r="R29" i="11"/>
  <c r="P36" i="11"/>
  <c r="O36" i="11"/>
  <c r="BG29" i="11"/>
  <c r="BH29" i="11"/>
  <c r="BH27" i="11"/>
  <c r="BG27" i="11"/>
  <c r="BC10" i="12"/>
  <c r="AZ35" i="11"/>
  <c r="AY35" i="11"/>
  <c r="M32" i="11"/>
  <c r="L32" i="11"/>
  <c r="AZ28" i="11"/>
  <c r="AY28" i="11"/>
  <c r="AH36" i="11"/>
  <c r="AI36" i="11"/>
  <c r="AL28" i="11"/>
  <c r="AK28" i="11"/>
  <c r="BO28" i="11" s="1"/>
  <c r="AT18" i="11"/>
  <c r="AS18" i="11"/>
  <c r="AO11" i="12"/>
  <c r="AN11" i="12"/>
  <c r="AA30" i="11"/>
  <c r="Z30" i="11"/>
  <c r="AD17" i="11"/>
  <c r="AC17" i="11"/>
  <c r="W14" i="11"/>
  <c r="X14" i="11"/>
  <c r="H34" i="10"/>
  <c r="I34" i="10"/>
  <c r="AY36" i="11"/>
  <c r="AZ36" i="11"/>
  <c r="AW21" i="11"/>
  <c r="AV21" i="11"/>
  <c r="BH19" i="11"/>
  <c r="BG19" i="11"/>
  <c r="X17" i="11"/>
  <c r="BN17" i="11" s="1"/>
  <c r="W17" i="11"/>
  <c r="S12" i="11"/>
  <c r="R12" i="11"/>
  <c r="AI30" i="11"/>
  <c r="AH30" i="11"/>
  <c r="N14" i="10"/>
  <c r="M14" i="10"/>
  <c r="AA13" i="11"/>
  <c r="Z13" i="11"/>
  <c r="Y40" i="11"/>
  <c r="AA7" i="11"/>
  <c r="AA40" i="11" s="1"/>
  <c r="Z7" i="11"/>
  <c r="AD25" i="11"/>
  <c r="AC25" i="11"/>
  <c r="BM40" i="11"/>
  <c r="I19" i="10"/>
  <c r="H19" i="10"/>
  <c r="X25" i="11"/>
  <c r="W25" i="11"/>
  <c r="W24" i="10"/>
  <c r="X24" i="10"/>
  <c r="AH16" i="10"/>
  <c r="AG16" i="10"/>
  <c r="BE10" i="11"/>
  <c r="BD10" i="11"/>
  <c r="AG9" i="10"/>
  <c r="AG39" i="10" s="1"/>
  <c r="AH9" i="10"/>
  <c r="Q39" i="10"/>
  <c r="AB13" i="10"/>
  <c r="AC13" i="10"/>
  <c r="BE37" i="12"/>
  <c r="AV13" i="12"/>
  <c r="AW13" i="12"/>
  <c r="AC38" i="11"/>
  <c r="AD38" i="11"/>
  <c r="W35" i="11"/>
  <c r="X35" i="11"/>
  <c r="AU40" i="12"/>
  <c r="AI28" i="11"/>
  <c r="BN28" i="11" s="1"/>
  <c r="AH28" i="11"/>
  <c r="AW36" i="11"/>
  <c r="AV36" i="11"/>
  <c r="BJ25" i="11"/>
  <c r="BK25" i="11"/>
  <c r="X14" i="10"/>
  <c r="W14" i="10"/>
  <c r="S10" i="11"/>
  <c r="R10" i="11"/>
  <c r="BJ11" i="11"/>
  <c r="BK11" i="11"/>
  <c r="R27" i="12"/>
  <c r="S27" i="12"/>
  <c r="AI24" i="12"/>
  <c r="AH24" i="12"/>
  <c r="M32" i="12"/>
  <c r="BC32" i="12" s="1"/>
  <c r="L32" i="12"/>
  <c r="BH36" i="11"/>
  <c r="BG36" i="11"/>
  <c r="AV28" i="11"/>
  <c r="AW28" i="11"/>
  <c r="AD32" i="11"/>
  <c r="AC32" i="11"/>
  <c r="AA14" i="11"/>
  <c r="Z14" i="11"/>
  <c r="AA17" i="11"/>
  <c r="Z17" i="11"/>
  <c r="BO17" i="11" s="1"/>
  <c r="AZ20" i="11"/>
  <c r="AY20" i="11"/>
  <c r="AD13" i="11"/>
  <c r="AD40" i="11" s="1"/>
  <c r="AC13" i="11"/>
  <c r="AX40" i="11"/>
  <c r="AL15" i="10"/>
  <c r="AM15" i="10"/>
  <c r="AO15" i="10"/>
  <c r="AS13" i="11"/>
  <c r="AT13" i="11"/>
  <c r="BN13" i="11" s="1"/>
  <c r="M28" i="10"/>
  <c r="N28" i="10"/>
  <c r="AC20" i="10"/>
  <c r="AB20" i="10"/>
  <c r="AC23" i="10"/>
  <c r="AB23" i="10"/>
  <c r="AK39" i="10"/>
  <c r="AO8" i="11"/>
  <c r="AN8" i="11"/>
  <c r="BP8" i="11" s="1"/>
  <c r="M32" i="10"/>
  <c r="N32" i="10"/>
  <c r="AG24" i="10"/>
  <c r="AH24" i="10"/>
  <c r="AB15" i="10"/>
  <c r="AC15" i="10"/>
  <c r="X16" i="11"/>
  <c r="W16" i="11"/>
  <c r="BH10" i="11"/>
  <c r="BG10" i="11"/>
  <c r="AL13" i="10"/>
  <c r="AM13" i="10"/>
  <c r="AO13" i="10"/>
  <c r="AB9" i="10"/>
  <c r="AC9" i="10"/>
  <c r="BE23" i="12"/>
  <c r="W33" i="12"/>
  <c r="X33" i="12"/>
  <c r="O20" i="12"/>
  <c r="P20" i="12"/>
  <c r="AO24" i="12"/>
  <c r="BE24" i="12" s="1"/>
  <c r="AN24" i="12"/>
  <c r="AH9" i="12"/>
  <c r="AI9" i="12"/>
  <c r="BC9" i="12" s="1"/>
  <c r="S18" i="12"/>
  <c r="R18" i="12"/>
  <c r="BK29" i="11"/>
  <c r="BJ29" i="11"/>
  <c r="AD20" i="11"/>
  <c r="AC20" i="11"/>
  <c r="AC32" i="10"/>
  <c r="AB32" i="10"/>
  <c r="AD19" i="11"/>
  <c r="AC19" i="11"/>
  <c r="AO9" i="12"/>
  <c r="BE9" i="12" s="1"/>
  <c r="AN9" i="12"/>
  <c r="Z33" i="12"/>
  <c r="AA33" i="12"/>
  <c r="X17" i="12"/>
  <c r="W17" i="12"/>
  <c r="AA21" i="12"/>
  <c r="Z21" i="12"/>
  <c r="AH17" i="12"/>
  <c r="AI17" i="12"/>
  <c r="BC17" i="12" s="1"/>
  <c r="BD9" i="12"/>
  <c r="Y40" i="12"/>
  <c r="AA7" i="12"/>
  <c r="Z7" i="12"/>
  <c r="AL39" i="12"/>
  <c r="AK39" i="12"/>
  <c r="AA30" i="12"/>
  <c r="Z30" i="12"/>
  <c r="M25" i="12"/>
  <c r="L25" i="12"/>
  <c r="X24" i="12"/>
  <c r="W24" i="12"/>
  <c r="AL33" i="12"/>
  <c r="AK33" i="12"/>
  <c r="X27" i="12"/>
  <c r="W27" i="12"/>
  <c r="AV19" i="12"/>
  <c r="AW19" i="12"/>
  <c r="AW20" i="12"/>
  <c r="AV20" i="12"/>
  <c r="P23" i="12"/>
  <c r="BD23" i="12" s="1"/>
  <c r="O23" i="12"/>
  <c r="AZ16" i="12"/>
  <c r="BE16" i="12" s="1"/>
  <c r="AY16" i="12"/>
  <c r="AD12" i="12"/>
  <c r="AC12" i="12"/>
  <c r="X9" i="12"/>
  <c r="W9" i="12"/>
  <c r="L13" i="12"/>
  <c r="M13" i="12"/>
  <c r="X21" i="12"/>
  <c r="W21" i="12"/>
  <c r="AB40" i="12"/>
  <c r="AD7" i="12"/>
  <c r="AC7" i="12"/>
  <c r="AS21" i="12"/>
  <c r="AT21" i="12"/>
  <c r="AO17" i="12"/>
  <c r="BE17" i="12" s="1"/>
  <c r="AN17" i="12"/>
  <c r="BC12" i="12"/>
  <c r="W25" i="12"/>
  <c r="X25" i="12"/>
  <c r="BE37" i="11"/>
  <c r="BD37" i="11"/>
  <c r="S17" i="12"/>
  <c r="R17" i="12"/>
  <c r="AJ40" i="12"/>
  <c r="AK7" i="12"/>
  <c r="AL7" i="12"/>
  <c r="BJ34" i="11"/>
  <c r="BK34" i="11"/>
  <c r="AW8" i="12"/>
  <c r="AV8" i="12"/>
  <c r="AZ18" i="12"/>
  <c r="AY18" i="12"/>
  <c r="AA27" i="11"/>
  <c r="Z27" i="11"/>
  <c r="BH32" i="11"/>
  <c r="BG32" i="11"/>
  <c r="S27" i="11"/>
  <c r="R27" i="11"/>
  <c r="BP27" i="11" s="1"/>
  <c r="S32" i="11"/>
  <c r="R32" i="11"/>
  <c r="AT26" i="11"/>
  <c r="AS26" i="11"/>
  <c r="O26" i="11"/>
  <c r="P26" i="11"/>
  <c r="AD39" i="11"/>
  <c r="AC39" i="11"/>
  <c r="BP39" i="11" s="1"/>
  <c r="BE36" i="11"/>
  <c r="BD36" i="11"/>
  <c r="Z32" i="11"/>
  <c r="AA32" i="11"/>
  <c r="AI23" i="11"/>
  <c r="BN23" i="11" s="1"/>
  <c r="AH23" i="11"/>
  <c r="AZ18" i="11"/>
  <c r="AY18" i="11"/>
  <c r="AI37" i="11"/>
  <c r="AH37" i="11"/>
  <c r="AH20" i="11"/>
  <c r="AI20" i="11"/>
  <c r="AD12" i="11"/>
  <c r="AC12" i="11"/>
  <c r="R30" i="10"/>
  <c r="S30" i="10"/>
  <c r="AZ12" i="11"/>
  <c r="BP12" i="11" s="1"/>
  <c r="AY12" i="11"/>
  <c r="W21" i="11"/>
  <c r="X21" i="11"/>
  <c r="M16" i="11"/>
  <c r="L16" i="11"/>
  <c r="BI40" i="11"/>
  <c r="BK7" i="11"/>
  <c r="BJ7" i="11"/>
  <c r="M30" i="11"/>
  <c r="L30" i="11"/>
  <c r="M24" i="11"/>
  <c r="L24" i="11"/>
  <c r="AV20" i="11"/>
  <c r="AW20" i="11"/>
  <c r="N10" i="10"/>
  <c r="M10" i="10"/>
  <c r="BE18" i="11"/>
  <c r="BN18" i="11" s="1"/>
  <c r="BD18" i="11"/>
  <c r="AI25" i="11"/>
  <c r="AH25" i="11"/>
  <c r="S18" i="11"/>
  <c r="R18" i="11"/>
  <c r="X10" i="11"/>
  <c r="W10" i="11"/>
  <c r="M36" i="10"/>
  <c r="N36" i="10"/>
  <c r="W28" i="10"/>
  <c r="X28" i="10"/>
  <c r="AJ40" i="11"/>
  <c r="AL7" i="11"/>
  <c r="BO7" i="11" s="1"/>
  <c r="AK7" i="11"/>
  <c r="AC31" i="10"/>
  <c r="AB31" i="10"/>
  <c r="I23" i="10"/>
  <c r="H23" i="10"/>
  <c r="AO15" i="11"/>
  <c r="AN15" i="11"/>
  <c r="V40" i="11"/>
  <c r="W7" i="11"/>
  <c r="X7" i="11"/>
  <c r="AK8" i="11"/>
  <c r="AL8" i="11"/>
  <c r="W32" i="10"/>
  <c r="X32" i="10"/>
  <c r="AD16" i="11"/>
  <c r="AC16" i="11"/>
  <c r="AY11" i="11"/>
  <c r="AZ11" i="11"/>
  <c r="BK10" i="11"/>
  <c r="BJ10" i="11"/>
  <c r="AF39" i="10"/>
  <c r="M9" i="10"/>
  <c r="M39" i="10" s="1"/>
  <c r="N9" i="10"/>
  <c r="N39" i="10" s="1"/>
  <c r="H9" i="10"/>
  <c r="H39" i="10" s="1"/>
  <c r="I9" i="10"/>
  <c r="AL9" i="10"/>
  <c r="AM9" i="10"/>
  <c r="AO9" i="10"/>
  <c r="AT29" i="12"/>
  <c r="AS29" i="12"/>
  <c r="M19" i="12"/>
  <c r="L19" i="12"/>
  <c r="AN25" i="12"/>
  <c r="AO25" i="12"/>
  <c r="AT21" i="11"/>
  <c r="AS21" i="11"/>
  <c r="W13" i="11"/>
  <c r="X13" i="11"/>
  <c r="AL14" i="11"/>
  <c r="BO14" i="11" s="1"/>
  <c r="AK14" i="11"/>
  <c r="AC19" i="10"/>
  <c r="AB19" i="10"/>
  <c r="AL31" i="11"/>
  <c r="AK31" i="11"/>
  <c r="P19" i="11"/>
  <c r="O19" i="11"/>
  <c r="AO37" i="12"/>
  <c r="AN37" i="12"/>
  <c r="AZ13" i="12"/>
  <c r="AY13" i="12"/>
  <c r="O27" i="12"/>
  <c r="P27" i="12"/>
  <c r="AN20" i="12"/>
  <c r="AO20" i="12"/>
  <c r="AT13" i="12"/>
  <c r="AS13" i="12"/>
  <c r="P22" i="12"/>
  <c r="O22" i="12"/>
  <c r="BD22" i="12" s="1"/>
  <c r="M37" i="11"/>
  <c r="L37" i="11"/>
  <c r="AZ8" i="12"/>
  <c r="BE8" i="12" s="1"/>
  <c r="AY8" i="12"/>
  <c r="P29" i="11"/>
  <c r="O29" i="11"/>
  <c r="R33" i="11"/>
  <c r="S33" i="11"/>
  <c r="AO28" i="11"/>
  <c r="AN28" i="11"/>
  <c r="AI11" i="12"/>
  <c r="AH11" i="12"/>
  <c r="AB30" i="10"/>
  <c r="AC30" i="10"/>
  <c r="BD26" i="11"/>
  <c r="BE26" i="11"/>
  <c r="AT30" i="11"/>
  <c r="AS30" i="11"/>
  <c r="X10" i="10"/>
  <c r="W10" i="10"/>
  <c r="AA25" i="11"/>
  <c r="Z25" i="11"/>
  <c r="AI38" i="12"/>
  <c r="AH38" i="12"/>
  <c r="AT33" i="12"/>
  <c r="AS33" i="12"/>
  <c r="AH14" i="12"/>
  <c r="AI14" i="12"/>
  <c r="M7" i="12"/>
  <c r="L7" i="12"/>
  <c r="K40" i="12"/>
  <c r="AX40" i="12"/>
  <c r="AZ7" i="12"/>
  <c r="AY7" i="12"/>
  <c r="AD26" i="12"/>
  <c r="AC26" i="12"/>
  <c r="AA25" i="12"/>
  <c r="Z25" i="12"/>
  <c r="BE12" i="12"/>
  <c r="AR40" i="12"/>
  <c r="AT7" i="12"/>
  <c r="AS7" i="12"/>
  <c r="AN36" i="11"/>
  <c r="AO36" i="11"/>
  <c r="M17" i="12"/>
  <c r="L17" i="12"/>
  <c r="O8" i="12"/>
  <c r="P8" i="12"/>
  <c r="BP37" i="11"/>
  <c r="AT18" i="12"/>
  <c r="AS18" i="12"/>
  <c r="AY34" i="11"/>
  <c r="AZ34" i="11"/>
  <c r="BK35" i="11"/>
  <c r="BJ35" i="11"/>
  <c r="BK32" i="11"/>
  <c r="BJ32" i="11"/>
  <c r="AL13" i="12"/>
  <c r="AK13" i="12"/>
  <c r="AN30" i="11"/>
  <c r="AO30" i="11"/>
  <c r="AW26" i="11"/>
  <c r="AV26" i="11"/>
  <c r="BC16" i="12"/>
  <c r="AV25" i="11"/>
  <c r="AW25" i="11"/>
  <c r="Z39" i="11"/>
  <c r="AA39" i="11"/>
  <c r="AT29" i="11"/>
  <c r="AS29" i="11"/>
  <c r="AZ25" i="11"/>
  <c r="AY25" i="11"/>
  <c r="AL23" i="11"/>
  <c r="BO23" i="11" s="1"/>
  <c r="AK23" i="11"/>
  <c r="AO37" i="11"/>
  <c r="AN37" i="11"/>
  <c r="W22" i="11"/>
  <c r="X22" i="11"/>
  <c r="AL20" i="11"/>
  <c r="AK20" i="11"/>
  <c r="BD16" i="11"/>
  <c r="BE16" i="11"/>
  <c r="AB38" i="10"/>
  <c r="AC38" i="10"/>
  <c r="H30" i="10"/>
  <c r="I30" i="10"/>
  <c r="BP31" i="11"/>
  <c r="L21" i="11"/>
  <c r="M21" i="11"/>
  <c r="P16" i="11"/>
  <c r="O16" i="11"/>
  <c r="Q40" i="11"/>
  <c r="S7" i="11"/>
  <c r="R7" i="11"/>
  <c r="BE30" i="11"/>
  <c r="BD30" i="11"/>
  <c r="P24" i="11"/>
  <c r="O24" i="11"/>
  <c r="AT19" i="11"/>
  <c r="AS19" i="11"/>
  <c r="AC8" i="10"/>
  <c r="AC39" i="10" s="1"/>
  <c r="AB8" i="10"/>
  <c r="AB39" i="10" s="1"/>
  <c r="BK18" i="11"/>
  <c r="BJ18" i="11"/>
  <c r="AI9" i="11"/>
  <c r="AH9" i="11"/>
  <c r="O18" i="11"/>
  <c r="P18" i="11"/>
  <c r="W36" i="10"/>
  <c r="X36" i="10"/>
  <c r="AG28" i="10"/>
  <c r="AH28" i="10"/>
  <c r="AC10" i="11"/>
  <c r="AD10" i="11"/>
  <c r="I31" i="10"/>
  <c r="H31" i="10"/>
  <c r="AL34" i="11"/>
  <c r="AK34" i="11"/>
  <c r="BE24" i="11"/>
  <c r="BD24" i="11"/>
  <c r="AI15" i="11"/>
  <c r="AH15" i="11"/>
  <c r="K40" i="11"/>
  <c r="L7" i="11"/>
  <c r="M7" i="11"/>
  <c r="BN15" i="11"/>
  <c r="AG32" i="10"/>
  <c r="AH32" i="10"/>
  <c r="M20" i="10"/>
  <c r="N20" i="10"/>
  <c r="Z16" i="11"/>
  <c r="AA16" i="11"/>
  <c r="X11" i="11"/>
  <c r="BN11" i="11" s="1"/>
  <c r="W11" i="11"/>
  <c r="AO8" i="10"/>
  <c r="AO39" i="10" s="1"/>
  <c r="W9" i="10"/>
  <c r="X9" i="10"/>
  <c r="AA22" i="12"/>
  <c r="Z22" i="12"/>
  <c r="M22" i="12"/>
  <c r="L22" i="12"/>
  <c r="S10" i="12"/>
  <c r="BE10" i="12" s="1"/>
  <c r="R10" i="12"/>
  <c r="R40" i="12" s="1"/>
  <c r="AG40" i="12"/>
  <c r="AI7" i="12"/>
  <c r="AH7" i="12"/>
  <c r="AT35" i="11"/>
  <c r="AS35" i="11"/>
  <c r="BH37" i="11"/>
  <c r="BG37" i="11"/>
  <c r="X30" i="11"/>
  <c r="W30" i="11"/>
  <c r="AU40" i="11"/>
  <c r="AW7" i="11"/>
  <c r="AV7" i="11"/>
  <c r="M24" i="10"/>
  <c r="N24" i="10"/>
  <c r="AY32" i="12"/>
  <c r="AZ32" i="12"/>
  <c r="O34" i="12"/>
  <c r="P34" i="12"/>
  <c r="AZ34" i="12"/>
  <c r="AY34" i="12"/>
  <c r="AT20" i="12"/>
  <c r="AS20" i="12"/>
  <c r="O16" i="12"/>
  <c r="P16" i="12"/>
  <c r="AL14" i="12"/>
  <c r="AK14" i="12"/>
  <c r="O33" i="12"/>
  <c r="P33" i="12"/>
  <c r="AK24" i="12"/>
  <c r="AL24" i="12"/>
  <c r="BD24" i="12" s="1"/>
  <c r="P17" i="12"/>
  <c r="O17" i="12"/>
  <c r="AD27" i="11"/>
  <c r="AC27" i="11"/>
  <c r="BE32" i="11"/>
  <c r="BD32" i="11"/>
  <c r="AW35" i="11"/>
  <c r="AV35" i="11"/>
  <c r="X39" i="11"/>
  <c r="BN39" i="11" s="1"/>
  <c r="W39" i="11"/>
  <c r="AW18" i="11"/>
  <c r="AV18" i="11"/>
  <c r="AW39" i="12"/>
  <c r="AV39" i="12"/>
  <c r="AT31" i="12"/>
  <c r="AS31" i="12"/>
  <c r="AA24" i="12"/>
  <c r="Z24" i="12"/>
  <c r="AC27" i="12"/>
  <c r="AD27" i="12"/>
  <c r="AN18" i="12"/>
  <c r="AO18" i="12"/>
  <c r="R20" i="12"/>
  <c r="S20" i="12"/>
  <c r="W29" i="12"/>
  <c r="X29" i="12"/>
  <c r="AS11" i="12"/>
  <c r="AT11" i="12"/>
  <c r="AM40" i="12"/>
  <c r="AO7" i="12"/>
  <c r="AN7" i="12"/>
  <c r="AN40" i="12" s="1"/>
  <c r="AN26" i="12"/>
  <c r="AO26" i="12"/>
  <c r="AL19" i="12"/>
  <c r="AK19" i="12"/>
  <c r="AD25" i="12"/>
  <c r="BE25" i="12" s="1"/>
  <c r="AC25" i="12"/>
  <c r="M26" i="12"/>
  <c r="L26" i="12"/>
  <c r="Z8" i="12"/>
  <c r="AA8" i="12"/>
  <c r="BG34" i="11"/>
  <c r="BH34" i="11"/>
  <c r="AW34" i="11"/>
  <c r="AV34" i="11"/>
  <c r="BG35" i="11"/>
  <c r="BH35" i="11"/>
  <c r="AY33" i="11"/>
  <c r="AZ33" i="11"/>
  <c r="AK30" i="11"/>
  <c r="AL30" i="11"/>
  <c r="BO30" i="11" s="1"/>
  <c r="AZ26" i="12"/>
  <c r="AY26" i="12"/>
  <c r="X38" i="11"/>
  <c r="W38" i="11"/>
  <c r="O34" i="11"/>
  <c r="P34" i="11"/>
  <c r="AZ26" i="11"/>
  <c r="AY26" i="11"/>
  <c r="AN27" i="11"/>
  <c r="AO27" i="11"/>
  <c r="S21" i="11"/>
  <c r="BP21" i="11" s="1"/>
  <c r="R21" i="11"/>
  <c r="AV37" i="11"/>
  <c r="AW37" i="11"/>
  <c r="AW29" i="11"/>
  <c r="AV29" i="11"/>
  <c r="AT22" i="11"/>
  <c r="AS22" i="11"/>
  <c r="AK37" i="11"/>
  <c r="AL37" i="11"/>
  <c r="AA22" i="11"/>
  <c r="Z22" i="11"/>
  <c r="AO20" i="11"/>
  <c r="AN20" i="11"/>
  <c r="BH16" i="11"/>
  <c r="BG16" i="11"/>
  <c r="R38" i="10"/>
  <c r="R39" i="10" s="1"/>
  <c r="S38" i="10"/>
  <c r="AB26" i="10"/>
  <c r="AC26" i="10"/>
  <c r="AD24" i="11"/>
  <c r="AC24" i="11"/>
  <c r="BD21" i="11"/>
  <c r="BE21" i="11"/>
  <c r="S16" i="11"/>
  <c r="R16" i="11"/>
  <c r="S24" i="11"/>
  <c r="R24" i="11"/>
  <c r="AH19" i="11"/>
  <c r="AI19" i="11"/>
  <c r="V39" i="10"/>
  <c r="X6" i="10"/>
  <c r="X39" i="10" s="1"/>
  <c r="W6" i="10"/>
  <c r="AO22" i="11"/>
  <c r="AN22" i="11"/>
  <c r="BP22" i="11" s="1"/>
  <c r="AL9" i="11"/>
  <c r="AK9" i="11"/>
  <c r="BO9" i="11" s="1"/>
  <c r="AO36" i="10"/>
  <c r="AL25" i="11"/>
  <c r="BO25" i="11" s="1"/>
  <c r="AK25" i="11"/>
  <c r="AG36" i="10"/>
  <c r="AH36" i="10"/>
  <c r="AO26" i="10"/>
  <c r="AM39" i="10"/>
  <c r="AW13" i="11"/>
  <c r="AV13" i="11"/>
  <c r="Z10" i="11"/>
  <c r="AA10" i="11"/>
  <c r="AO34" i="11"/>
  <c r="AN34" i="11"/>
  <c r="BH24" i="11"/>
  <c r="BG24" i="11"/>
  <c r="AL15" i="11"/>
  <c r="AK15" i="11"/>
  <c r="BD7" i="11"/>
  <c r="BC40" i="11"/>
  <c r="BE7" i="11"/>
  <c r="L29" i="11"/>
  <c r="M29" i="11"/>
  <c r="AO30" i="10"/>
  <c r="W20" i="10"/>
  <c r="X20" i="10"/>
  <c r="BP15" i="11"/>
  <c r="AA11" i="11"/>
  <c r="Z11" i="11"/>
  <c r="AO24" i="10"/>
  <c r="R9" i="10"/>
  <c r="S9" i="10"/>
  <c r="S39" i="10" s="1"/>
  <c r="Y9" i="9"/>
  <c r="Y8" i="9"/>
  <c r="Z4" i="9"/>
  <c r="Z11" i="9" s="1"/>
  <c r="Y6" i="9"/>
  <c r="AA34" i="12"/>
  <c r="Z34" i="12"/>
  <c r="Z17" i="12"/>
  <c r="AA17" i="12"/>
  <c r="W15" i="12"/>
  <c r="X15" i="12"/>
  <c r="BC15" i="12" s="1"/>
  <c r="AL11" i="12"/>
  <c r="BD11" i="12" s="1"/>
  <c r="AK11" i="12"/>
  <c r="AB22" i="10"/>
  <c r="AC22" i="10"/>
  <c r="BG26" i="11"/>
  <c r="BH26" i="11"/>
  <c r="BO26" i="11" s="1"/>
  <c r="O20" i="11"/>
  <c r="P20" i="11"/>
  <c r="AD8" i="11"/>
  <c r="AC8" i="11"/>
  <c r="AC40" i="11" s="1"/>
  <c r="AW21" i="12"/>
  <c r="AV21" i="12"/>
  <c r="P18" i="12"/>
  <c r="O18" i="12"/>
  <c r="AW31" i="12"/>
  <c r="AV31" i="12"/>
  <c r="Z9" i="12"/>
  <c r="AA9" i="12"/>
  <c r="L35" i="11"/>
  <c r="M35" i="11"/>
  <c r="S30" i="11"/>
  <c r="R30" i="11"/>
  <c r="P32" i="11"/>
  <c r="O32" i="11"/>
  <c r="M36" i="11"/>
  <c r="L36" i="11"/>
  <c r="AD30" i="11"/>
  <c r="BP30" i="11" s="1"/>
  <c r="AC30" i="11"/>
  <c r="AD24" i="12"/>
  <c r="AC24" i="12"/>
  <c r="AI32" i="12"/>
  <c r="AH32" i="12"/>
  <c r="BE30" i="12"/>
  <c r="AA12" i="12"/>
  <c r="Z12" i="12"/>
  <c r="S13" i="12"/>
  <c r="R13" i="12"/>
  <c r="AS37" i="12"/>
  <c r="AT37" i="12"/>
  <c r="AH39" i="12"/>
  <c r="AI39" i="12"/>
  <c r="X35" i="12"/>
  <c r="W35" i="12"/>
  <c r="P39" i="12"/>
  <c r="O39" i="12"/>
  <c r="AW16" i="12"/>
  <c r="BD16" i="12" s="1"/>
  <c r="AV16" i="12"/>
  <c r="AK17" i="12"/>
  <c r="AL17" i="12"/>
  <c r="AZ33" i="12"/>
  <c r="AY33" i="12"/>
  <c r="AY21" i="12"/>
  <c r="AZ21" i="12"/>
  <c r="L29" i="12"/>
  <c r="M29" i="12"/>
  <c r="AT38" i="12"/>
  <c r="AS38" i="12"/>
  <c r="AO38" i="12"/>
  <c r="AN38" i="12"/>
  <c r="BE38" i="12" s="1"/>
  <c r="AW30" i="12"/>
  <c r="AV30" i="12"/>
  <c r="O21" i="12"/>
  <c r="P21" i="12"/>
  <c r="AO32" i="12"/>
  <c r="AN32" i="12"/>
  <c r="AV14" i="12"/>
  <c r="AW14" i="12"/>
  <c r="BD14" i="12" s="1"/>
  <c r="AS27" i="12"/>
  <c r="AT27" i="12"/>
  <c r="AD21" i="12"/>
  <c r="AC21" i="12"/>
  <c r="AZ15" i="12"/>
  <c r="AY15" i="12"/>
  <c r="AW33" i="12"/>
  <c r="AV33" i="12"/>
  <c r="L18" i="12"/>
  <c r="M18" i="12"/>
  <c r="S15" i="12"/>
  <c r="R15" i="12"/>
  <c r="AO19" i="12"/>
  <c r="AN19" i="12"/>
  <c r="AK39" i="11"/>
  <c r="AL39" i="11"/>
  <c r="BO39" i="11" s="1"/>
  <c r="AI38" i="11"/>
  <c r="AH38" i="11"/>
  <c r="AI25" i="12"/>
  <c r="AH25" i="12"/>
  <c r="BC25" i="12" s="1"/>
  <c r="S26" i="12"/>
  <c r="R26" i="12"/>
  <c r="AL8" i="12"/>
  <c r="AK8" i="12"/>
  <c r="AO33" i="11"/>
  <c r="AN33" i="11"/>
  <c r="AW18" i="12"/>
  <c r="AV18" i="12"/>
  <c r="AL33" i="11"/>
  <c r="BO33" i="11" s="1"/>
  <c r="AK33" i="11"/>
  <c r="BD35" i="11"/>
  <c r="BE35" i="11"/>
  <c r="BN35" i="11" s="1"/>
  <c r="AO13" i="12"/>
  <c r="AN13" i="12"/>
  <c r="X33" i="11"/>
  <c r="W33" i="11"/>
  <c r="BK28" i="11"/>
  <c r="BJ28" i="11"/>
  <c r="AT26" i="12"/>
  <c r="AS26" i="12"/>
  <c r="W36" i="11"/>
  <c r="X36" i="11"/>
  <c r="S34" i="11"/>
  <c r="R34" i="11"/>
  <c r="L26" i="11"/>
  <c r="M26" i="11"/>
  <c r="M27" i="11"/>
  <c r="L27" i="11"/>
  <c r="AT37" i="11"/>
  <c r="AS37" i="11"/>
  <c r="BK36" i="11"/>
  <c r="BJ36" i="11"/>
  <c r="M22" i="11"/>
  <c r="L22" i="11"/>
  <c r="AD22" i="11"/>
  <c r="AC22" i="11"/>
  <c r="BK16" i="11"/>
  <c r="BP16" i="11" s="1"/>
  <c r="BJ16" i="11"/>
  <c r="H38" i="10"/>
  <c r="I38" i="10"/>
  <c r="R26" i="10"/>
  <c r="S26" i="10"/>
  <c r="Z24" i="11"/>
  <c r="AA24" i="11"/>
  <c r="BO15" i="11"/>
  <c r="BK26" i="11"/>
  <c r="BJ26" i="11"/>
  <c r="AS14" i="11"/>
  <c r="AT14" i="11"/>
  <c r="BN14" i="11" s="1"/>
  <c r="W19" i="11"/>
  <c r="X19" i="11"/>
  <c r="W29" i="11"/>
  <c r="X29" i="11"/>
  <c r="AK22" i="11"/>
  <c r="AL22" i="11"/>
  <c r="BO22" i="11" s="1"/>
  <c r="BG18" i="11"/>
  <c r="BH18" i="11"/>
  <c r="AI14" i="11"/>
  <c r="AI40" i="11" s="1"/>
  <c r="AH14" i="11"/>
  <c r="AH40" i="11" s="1"/>
  <c r="AT8" i="11"/>
  <c r="AS8" i="11"/>
  <c r="AO25" i="11"/>
  <c r="AN25" i="11"/>
  <c r="X8" i="11"/>
  <c r="W8" i="11"/>
  <c r="BC14" i="12"/>
  <c r="AZ13" i="11"/>
  <c r="AY13" i="11"/>
  <c r="AY40" i="11" s="1"/>
  <c r="AL39" i="10"/>
  <c r="AI34" i="11"/>
  <c r="BN34" i="11" s="1"/>
  <c r="AH34" i="11"/>
  <c r="BK24" i="11"/>
  <c r="BJ24" i="11"/>
  <c r="BP20" i="11"/>
  <c r="H42" i="11"/>
  <c r="AL13" i="11"/>
  <c r="AK13" i="11"/>
  <c r="AG20" i="10"/>
  <c r="AH20" i="10"/>
  <c r="AH39" i="10" s="1"/>
  <c r="AO31" i="11"/>
  <c r="AN31" i="11"/>
  <c r="L10" i="11"/>
  <c r="M10" i="11"/>
  <c r="S19" i="11"/>
  <c r="R19" i="11"/>
  <c r="R11" i="11"/>
  <c r="S11" i="11"/>
  <c r="AA39" i="10"/>
  <c r="AD19" i="12"/>
  <c r="BE19" i="12" s="1"/>
  <c r="AC19" i="12"/>
  <c r="AL30" i="12"/>
  <c r="AK30" i="12"/>
  <c r="AA16" i="12"/>
  <c r="Z16" i="12"/>
  <c r="AO14" i="12"/>
  <c r="AN14" i="12"/>
  <c r="AO38" i="11"/>
  <c r="BP38" i="11" s="1"/>
  <c r="AN38" i="11"/>
  <c r="AC35" i="11"/>
  <c r="AD35" i="11"/>
  <c r="X16" i="10"/>
  <c r="W16" i="10"/>
  <c r="X19" i="12"/>
  <c r="BC19" i="12" s="1"/>
  <c r="W19" i="12"/>
  <c r="S22" i="12"/>
  <c r="R22" i="12"/>
  <c r="AT39" i="12"/>
  <c r="BC39" i="12" s="1"/>
  <c r="AS39" i="12"/>
  <c r="X30" i="12"/>
  <c r="W30" i="12"/>
  <c r="L23" i="12"/>
  <c r="M23" i="12"/>
  <c r="BC23" i="12" s="1"/>
  <c r="AW15" i="12"/>
  <c r="AV15" i="12"/>
  <c r="AO22" i="12"/>
  <c r="AN22" i="12"/>
  <c r="S26" i="11"/>
  <c r="R26" i="11"/>
  <c r="BH11" i="11"/>
  <c r="BO11" i="11" s="1"/>
  <c r="BG11" i="11"/>
  <c r="S23" i="12"/>
  <c r="R23" i="12"/>
  <c r="S39" i="11"/>
  <c r="R39" i="11"/>
  <c r="AI37" i="12"/>
  <c r="AH37" i="12"/>
  <c r="AL31" i="12"/>
  <c r="AK31" i="12"/>
  <c r="BE29" i="12"/>
  <c r="AL32" i="12"/>
  <c r="BD32" i="12" s="1"/>
  <c r="AK32" i="12"/>
  <c r="Z18" i="12"/>
  <c r="AA18" i="12"/>
  <c r="AY22" i="12"/>
  <c r="AZ22" i="12"/>
  <c r="P15" i="12"/>
  <c r="O15" i="12"/>
  <c r="AS24" i="12"/>
  <c r="AT24" i="12"/>
  <c r="BC24" i="12" s="1"/>
  <c r="AW34" i="12"/>
  <c r="AV34" i="12"/>
  <c r="AS30" i="12"/>
  <c r="AT30" i="12"/>
  <c r="AZ20" i="12"/>
  <c r="AY20" i="12"/>
  <c r="AI30" i="12"/>
  <c r="AH30" i="12"/>
  <c r="X22" i="12"/>
  <c r="BC22" i="12" s="1"/>
  <c r="W22" i="12"/>
  <c r="AK12" i="12"/>
  <c r="AL12" i="12"/>
  <c r="AW27" i="12"/>
  <c r="AV27" i="12"/>
  <c r="AZ11" i="12"/>
  <c r="AY11" i="12"/>
  <c r="BD17" i="12"/>
  <c r="M15" i="12"/>
  <c r="L15" i="12"/>
  <c r="BD38" i="11"/>
  <c r="BE38" i="11"/>
  <c r="AL38" i="11"/>
  <c r="BO38" i="11" s="1"/>
  <c r="AK38" i="11"/>
  <c r="BD29" i="11"/>
  <c r="BE29" i="11"/>
  <c r="AL25" i="12"/>
  <c r="BD25" i="12" s="1"/>
  <c r="AK25" i="12"/>
  <c r="P26" i="12"/>
  <c r="O26" i="12"/>
  <c r="V40" i="12"/>
  <c r="W7" i="12"/>
  <c r="W40" i="12" s="1"/>
  <c r="X7" i="12"/>
  <c r="AZ31" i="11"/>
  <c r="AY31" i="11"/>
  <c r="BD28" i="12"/>
  <c r="BD7" i="12"/>
  <c r="BE27" i="11"/>
  <c r="BD27" i="11"/>
  <c r="AI13" i="12"/>
  <c r="AH13" i="12"/>
  <c r="AA33" i="11"/>
  <c r="Z33" i="11"/>
  <c r="AW26" i="12"/>
  <c r="AV26" i="12"/>
  <c r="AD36" i="11"/>
  <c r="AC36" i="11"/>
  <c r="BE20" i="11"/>
  <c r="BD20" i="11"/>
  <c r="P27" i="11"/>
  <c r="O27" i="11"/>
  <c r="AA37" i="11"/>
  <c r="Z37" i="11"/>
  <c r="S36" i="11"/>
  <c r="R36" i="11"/>
  <c r="BE22" i="11"/>
  <c r="BD22" i="11"/>
  <c r="AB34" i="10"/>
  <c r="AC34" i="10"/>
  <c r="H26" i="10"/>
  <c r="I26" i="10"/>
  <c r="AT36" i="11"/>
  <c r="AS36" i="11"/>
  <c r="BE19" i="11"/>
  <c r="BD19" i="11"/>
  <c r="BJ17" i="11"/>
  <c r="BK17" i="11"/>
  <c r="BH21" i="11"/>
  <c r="BO21" i="11" s="1"/>
  <c r="BG21" i="11"/>
  <c r="AK12" i="11"/>
  <c r="AL12" i="11"/>
  <c r="BO12" i="11" s="1"/>
  <c r="R25" i="11"/>
  <c r="S25" i="11"/>
  <c r="AI22" i="11"/>
  <c r="AH22" i="11"/>
  <c r="BH13" i="11"/>
  <c r="BO13" i="11" s="1"/>
  <c r="BG13" i="11"/>
  <c r="H15" i="10"/>
  <c r="I15" i="10"/>
  <c r="I39" i="10" s="1"/>
  <c r="AI29" i="11"/>
  <c r="AH29" i="11"/>
  <c r="AA20" i="11"/>
  <c r="Z20" i="11"/>
  <c r="AN14" i="11"/>
  <c r="AO14" i="11"/>
  <c r="BP14" i="11" s="1"/>
  <c r="M8" i="11"/>
  <c r="L8" i="11"/>
  <c r="AO28" i="10"/>
  <c r="AA8" i="11"/>
  <c r="Z8" i="11"/>
  <c r="AC24" i="10"/>
  <c r="AB24" i="10"/>
  <c r="AR40" i="11"/>
  <c r="AT7" i="11"/>
  <c r="AS7" i="11"/>
  <c r="R15" i="10"/>
  <c r="S15" i="10"/>
  <c r="AO14" i="10"/>
  <c r="BK19" i="11"/>
  <c r="BP19" i="11" s="1"/>
  <c r="BJ19" i="11"/>
  <c r="AO38" i="10"/>
  <c r="AI31" i="11"/>
  <c r="BN31" i="11" s="1"/>
  <c r="AH31" i="11"/>
  <c r="P10" i="11"/>
  <c r="O10" i="11"/>
  <c r="H13" i="10"/>
  <c r="I13" i="10"/>
  <c r="L39" i="10"/>
  <c r="M19" i="11"/>
  <c r="L19" i="11"/>
  <c r="AO11" i="11"/>
  <c r="AO40" i="11" s="1"/>
  <c r="AN11" i="11"/>
  <c r="AN40" i="11" s="1"/>
  <c r="AM40" i="11"/>
  <c r="BO20" i="11"/>
  <c r="BD34" i="12" l="1"/>
  <c r="BN21" i="11"/>
  <c r="BC31" i="12"/>
  <c r="BP32" i="11"/>
  <c r="BN38" i="11"/>
  <c r="BD30" i="12"/>
  <c r="BO34" i="11"/>
  <c r="BD39" i="12"/>
  <c r="AV40" i="11"/>
  <c r="M40" i="11"/>
  <c r="S40" i="11"/>
  <c r="BP35" i="11"/>
  <c r="BN25" i="11"/>
  <c r="BO32" i="11"/>
  <c r="BP34" i="11"/>
  <c r="BN37" i="11"/>
  <c r="P40" i="12"/>
  <c r="BN8" i="11"/>
  <c r="BE21" i="12"/>
  <c r="AT40" i="12"/>
  <c r="BC7" i="12"/>
  <c r="BD8" i="12"/>
  <c r="BO10" i="11"/>
  <c r="BE11" i="12"/>
  <c r="BD21" i="12"/>
  <c r="BN26" i="11"/>
  <c r="BD27" i="12"/>
  <c r="BE20" i="12"/>
  <c r="BO18" i="11"/>
  <c r="BP28" i="11"/>
  <c r="BD33" i="12"/>
  <c r="BE33" i="12"/>
  <c r="BC35" i="12"/>
  <c r="BO24" i="11"/>
  <c r="BN32" i="11"/>
  <c r="BE34" i="12"/>
  <c r="AW40" i="11"/>
  <c r="L40" i="11"/>
  <c r="L40" i="12"/>
  <c r="BO8" i="11"/>
  <c r="BO40" i="11" s="1"/>
  <c r="AC40" i="12"/>
  <c r="BD20" i="12"/>
  <c r="S40" i="12"/>
  <c r="BP25" i="11"/>
  <c r="O40" i="12"/>
  <c r="BE27" i="12"/>
  <c r="AV40" i="12"/>
  <c r="BN24" i="11"/>
  <c r="BP17" i="11"/>
  <c r="BC20" i="12"/>
  <c r="BC11" i="12"/>
  <c r="Y11" i="9"/>
  <c r="BP33" i="11"/>
  <c r="AH40" i="12"/>
  <c r="M40" i="12"/>
  <c r="BE13" i="12"/>
  <c r="BP10" i="11"/>
  <c r="AL40" i="12"/>
  <c r="AD40" i="12"/>
  <c r="BD19" i="12"/>
  <c r="Z40" i="12"/>
  <c r="BP29" i="11"/>
  <c r="BO27" i="11"/>
  <c r="BD40" i="11"/>
  <c r="AY40" i="12"/>
  <c r="BN27" i="11"/>
  <c r="BC27" i="12"/>
  <c r="BP18" i="11"/>
  <c r="BC33" i="12"/>
  <c r="BE14" i="12"/>
  <c r="BP13" i="11"/>
  <c r="BC26" i="12"/>
  <c r="P40" i="11"/>
  <c r="BD26" i="12"/>
  <c r="AS40" i="11"/>
  <c r="BD12" i="12"/>
  <c r="BD40" i="12" s="1"/>
  <c r="BC30" i="12"/>
  <c r="BN20" i="11"/>
  <c r="BN29" i="11"/>
  <c r="BE22" i="12"/>
  <c r="BP36" i="11"/>
  <c r="BN33" i="11"/>
  <c r="BD18" i="12"/>
  <c r="BE15" i="12"/>
  <c r="BC38" i="12"/>
  <c r="BE40" i="11"/>
  <c r="BN7" i="11"/>
  <c r="AI40" i="12"/>
  <c r="BN16" i="11"/>
  <c r="BC13" i="12"/>
  <c r="X40" i="11"/>
  <c r="BJ40" i="11"/>
  <c r="AK40" i="12"/>
  <c r="AA40" i="12"/>
  <c r="BO36" i="11"/>
  <c r="BP11" i="11"/>
  <c r="BO29" i="11"/>
  <c r="BC8" i="12"/>
  <c r="AL40" i="11"/>
  <c r="AO40" i="12"/>
  <c r="BN30" i="11"/>
  <c r="AZ40" i="12"/>
  <c r="BE7" i="12"/>
  <c r="BC21" i="12"/>
  <c r="AW40" i="12"/>
  <c r="BN19" i="11"/>
  <c r="BP24" i="11"/>
  <c r="AT40" i="11"/>
  <c r="BN22" i="11"/>
  <c r="X40" i="12"/>
  <c r="BD15" i="12"/>
  <c r="BP26" i="11"/>
  <c r="BC37" i="12"/>
  <c r="BD31" i="12"/>
  <c r="W39" i="10"/>
  <c r="BO35" i="11"/>
  <c r="BE32" i="12"/>
  <c r="BN9" i="11"/>
  <c r="BC18" i="12"/>
  <c r="W40" i="11"/>
  <c r="AK40" i="11"/>
  <c r="BK40" i="11"/>
  <c r="BP7" i="11"/>
  <c r="BN36" i="11"/>
  <c r="BE18" i="12"/>
  <c r="BD13" i="12"/>
  <c r="Z40" i="11"/>
  <c r="BO19" i="11"/>
  <c r="X11" i="9"/>
  <c r="AS40" i="12"/>
  <c r="BO16" i="11"/>
  <c r="BE26" i="12"/>
  <c r="BO37" i="11"/>
  <c r="R40" i="11"/>
  <c r="BC29" i="12"/>
  <c r="BH40" i="11"/>
  <c r="BN10" i="11"/>
  <c r="AZ40" i="11"/>
  <c r="BN40" i="11" l="1"/>
  <c r="BP41" i="11"/>
  <c r="BE40" i="12"/>
  <c r="BE42" i="12"/>
  <c r="BC40" i="12"/>
  <c r="BP40" i="11"/>
</calcChain>
</file>

<file path=xl/sharedStrings.xml><?xml version="1.0" encoding="utf-8"?>
<sst xmlns="http://schemas.openxmlformats.org/spreadsheetml/2006/main" count="1750" uniqueCount="161">
  <si>
    <t>Total Enrolments</t>
  </si>
  <si>
    <t>Total Completions</t>
  </si>
  <si>
    <t>Total Certificates Issued</t>
  </si>
  <si>
    <t>Y</t>
  </si>
  <si>
    <t>Adilabad</t>
  </si>
  <si>
    <t>Bhadradri</t>
  </si>
  <si>
    <t>Hyderabad</t>
  </si>
  <si>
    <t>Jagtial</t>
  </si>
  <si>
    <t>Jangaon</t>
  </si>
  <si>
    <t>Jayashankar</t>
  </si>
  <si>
    <t>Jogulamba</t>
  </si>
  <si>
    <t>Kamareddy</t>
  </si>
  <si>
    <t>Karimnagar</t>
  </si>
  <si>
    <t>Khammam</t>
  </si>
  <si>
    <t>Komaram Bheem</t>
  </si>
  <si>
    <t>Mahabubabad</t>
  </si>
  <si>
    <t>Mahabubnagar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</si>
  <si>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</si>
  <si>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</si>
  <si>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</si>
  <si>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</si>
  <si>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</si>
  <si>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</si>
  <si>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</si>
  <si>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</si>
  <si>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</si>
  <si>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</si>
  <si>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</t>
  </si>
  <si>
    <t>Rangareddy</t>
  </si>
  <si>
    <t>Sangareddy</t>
  </si>
  <si>
    <t>Siddipet</t>
  </si>
  <si>
    <t>Suryapet</t>
  </si>
  <si>
    <t>Vikarabad</t>
  </si>
  <si>
    <t>Wanaparthy</t>
  </si>
  <si>
    <t>Warangal Rural</t>
  </si>
  <si>
    <t>Warangal Urban</t>
  </si>
  <si>
    <t>Yadadri</t>
  </si>
  <si>
    <t>TS-F01-Introduction to FLN Mission</t>
  </si>
  <si>
    <t>TS-F02-Shifting Towards Competency Based Education</t>
  </si>
  <si>
    <t>TS-F03-Understanding Learners: How Children Learn?</t>
  </si>
  <si>
    <t>TS-F04-Involvement of Parents and Communities for FLN</t>
  </si>
  <si>
    <t>Average of all courses</t>
  </si>
  <si>
    <t>Least of all courses</t>
  </si>
  <si>
    <t>Telugu</t>
  </si>
  <si>
    <t>English</t>
  </si>
  <si>
    <t>Urdu</t>
  </si>
  <si>
    <t>jagityal</t>
  </si>
  <si>
    <t>Komurambheem</t>
  </si>
  <si>
    <t>Warangal rural</t>
  </si>
  <si>
    <t>Warangal urban</t>
  </si>
  <si>
    <t>S.No</t>
  </si>
  <si>
    <t>District</t>
  </si>
  <si>
    <t>Sl.No.</t>
  </si>
  <si>
    <t>Course name</t>
  </si>
  <si>
    <t>Total</t>
  </si>
  <si>
    <t>Target</t>
  </si>
  <si>
    <t>Curriculum and Inclusive Classrooms</t>
  </si>
  <si>
    <t>ICT in Teaching-Learning and Assessment</t>
  </si>
  <si>
    <t>Personal-Social Qualities for Holistic Development</t>
  </si>
  <si>
    <t>Art Integrated Learning</t>
  </si>
  <si>
    <t>Understanding Secondary Stage Learners</t>
  </si>
  <si>
    <t>Health and Well-being</t>
  </si>
  <si>
    <t>Integrating Gender in Schooling Processes</t>
  </si>
  <si>
    <t>School Leadership: Concepts and Applications</t>
  </si>
  <si>
    <t>Vocational Education</t>
  </si>
  <si>
    <t>Initiatives in School Education</t>
  </si>
  <si>
    <t>Toy Based Pedagogy</t>
  </si>
  <si>
    <t>TOTAL</t>
  </si>
  <si>
    <t>Understanding ‘Vidya Pravesh’ and ‘Balvatika’</t>
  </si>
  <si>
    <t>Foundational Language and Literacy</t>
  </si>
  <si>
    <t>Multilingual Education in Primary Grades</t>
  </si>
  <si>
    <t>Learning Assessment</t>
  </si>
  <si>
    <t>Foundational Numeracy</t>
  </si>
  <si>
    <t>School Leadership for Foundational Literacy and Numeracy</t>
  </si>
  <si>
    <t>NISHTHA Phase</t>
  </si>
  <si>
    <t>Module</t>
  </si>
  <si>
    <t>Only HMs</t>
  </si>
  <si>
    <t>Only Teachers</t>
  </si>
  <si>
    <t>Both, Teachers and HMs</t>
  </si>
  <si>
    <t>N.1.0.</t>
  </si>
  <si>
    <t>Training Package</t>
  </si>
  <si>
    <t>Section 1</t>
  </si>
  <si>
    <t>Curriculam, Learner centered pedagogy, LO &amp; IE</t>
  </si>
  <si>
    <t>Developing personal social qualities for creating safe and healthy school environment</t>
  </si>
  <si>
    <t>Art integrated learning'</t>
  </si>
  <si>
    <t>School based assessment</t>
  </si>
  <si>
    <t>Health and well being in schools</t>
  </si>
  <si>
    <t>Integration of ICT in TL &amp; Assessment</t>
  </si>
  <si>
    <t>Initiatives in SE</t>
  </si>
  <si>
    <t>Section 2</t>
  </si>
  <si>
    <t>Pedagogy of envcironmental studies (primary stage)</t>
  </si>
  <si>
    <t>Pedagogy of mathematics</t>
  </si>
  <si>
    <t>Pedagogy of languages</t>
  </si>
  <si>
    <t>Pedagogy of science (UP stage)</t>
  </si>
  <si>
    <t>Pedagogy of social sciences (UP stage)</t>
  </si>
  <si>
    <t>Leadership Package</t>
  </si>
  <si>
    <t>School Leadership: Concepts and applicatins</t>
  </si>
  <si>
    <t>Pre school education</t>
  </si>
  <si>
    <t>Pre vocational education in schools</t>
  </si>
  <si>
    <t>Relevance of gender dimensions in TL</t>
  </si>
  <si>
    <t>Workshop schedule and session design</t>
  </si>
  <si>
    <t>N.2.0.</t>
  </si>
  <si>
    <t>N.3.0.</t>
  </si>
  <si>
    <t>Introduction to FLN Mission</t>
  </si>
  <si>
    <t>Shifting Towards Competency Based Education</t>
  </si>
  <si>
    <t>Understanding Learners: How Children Learn?</t>
  </si>
  <si>
    <t>Involvement of Parents and Communities for FLN</t>
  </si>
  <si>
    <t>GPS</t>
  </si>
  <si>
    <t>MPPS</t>
  </si>
  <si>
    <t>GUPS</t>
  </si>
  <si>
    <t>MPUPS</t>
  </si>
  <si>
    <t>GHS</t>
  </si>
  <si>
    <t>ZPHS</t>
  </si>
  <si>
    <t>TSMS/KGBV</t>
  </si>
  <si>
    <t>Total (N.1.0)</t>
  </si>
  <si>
    <t>Total (N.2.0)</t>
  </si>
  <si>
    <t>Total (N.3.0)</t>
  </si>
  <si>
    <t>School type</t>
  </si>
  <si>
    <t>No. of schools</t>
  </si>
  <si>
    <t xml:space="preserve">School Type Wise % Contribution to N1, N2 and N3 </t>
  </si>
  <si>
    <t xml:space="preserve">% of total schools </t>
  </si>
  <si>
    <t>N1</t>
  </si>
  <si>
    <t>N2</t>
  </si>
  <si>
    <t>N3</t>
  </si>
  <si>
    <t>Total_N.1.0</t>
  </si>
  <si>
    <t>Total N.2.0</t>
  </si>
  <si>
    <t xml:space="preserve">Total N.3.0. </t>
  </si>
  <si>
    <t xml:space="preserve">ONLINE SURVEY SAMPLING PLAN FOR NISHTHA 1.0. </t>
  </si>
  <si>
    <t>No. of Participants in N.1.0.</t>
  </si>
  <si>
    <t>Sample for Online Survey @ 8.5% of total participants</t>
  </si>
  <si>
    <t>Inter-se distribution of sample among different school managements</t>
  </si>
  <si>
    <t>No. of schools in district</t>
  </si>
  <si>
    <t>% of total Govt. &amp; Local Body schools in district (Relevant to N.1.0.)</t>
  </si>
  <si>
    <t>Online Survey Sample proprotional to school caTegory presence in district</t>
  </si>
  <si>
    <t>Total Sample (Validation)</t>
  </si>
  <si>
    <t>Total Participants to be surveyed</t>
  </si>
  <si>
    <t>Teachers</t>
  </si>
  <si>
    <t>HMs</t>
  </si>
  <si>
    <t xml:space="preserve">ONLINE SURVEY SAMPLING PLAN FOR NISHTHA 2.0. </t>
  </si>
  <si>
    <t xml:space="preserve">No. of Participants 
(Avg. of no. of 'completed' participants taken from each course under N.2.0.)  </t>
  </si>
  <si>
    <t>Sample for Online Survey @ 8.5% of participants</t>
  </si>
  <si>
    <t>Inter-se distribution of sample among different school managements and media of instruction</t>
  </si>
  <si>
    <t>% of total Govt. &amp; Local Body schools in district 
(Relevant to N.2.0.)</t>
  </si>
  <si>
    <t>Validation</t>
  </si>
  <si>
    <t xml:space="preserve">ONLINE SURVEY SAMPLING PLAN FOR NISHTHA 3.0. </t>
  </si>
  <si>
    <t xml:space="preserve">No. of Participants 
(Avg. of no. of 'completed' participants taken from each course under N.3.0.)  </t>
  </si>
  <si>
    <t>% of total Govt. &amp; Local Body schools in district 
(Relevant to N.3.0.)</t>
  </si>
  <si>
    <t>School Management</t>
  </si>
  <si>
    <t>PS (I-V)</t>
  </si>
  <si>
    <t>UPS (I-VIII)</t>
  </si>
  <si>
    <t>HSS (I-XII)</t>
  </si>
  <si>
    <t>UPS (VI-VIII)</t>
  </si>
  <si>
    <t>HSS (VI-XII)</t>
  </si>
  <si>
    <t>SS (I-X)</t>
  </si>
  <si>
    <t>SS (VI-X)</t>
  </si>
  <si>
    <t>SS (IX-X)</t>
  </si>
  <si>
    <t>HSS (IX-XII)</t>
  </si>
  <si>
    <t>HSS (XI-XII)</t>
  </si>
  <si>
    <t>Department of Education</t>
  </si>
  <si>
    <t>Local body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</si>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</sst>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2"/>
      <color theme="1"/>
      <name val="Calibri"/>
    </font>
    <font>
      <b/>
      <sz val="12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Inconsolata"/>
    </font>
    <font>
      <b/>
      <u/>
      <sz val="11"/>
      <color rgb="FF1155CC"/>
      <name val="Arial"/>
    </font>
    <font>
      <sz val="9"/>
      <color theme="1"/>
      <name val="Arial"/>
    </font>
    <font>
      <b/>
      <sz val="14"/>
      <color theme="1"/>
      <name val="Arial"/>
    </font>
    <font>
      <b/>
      <sz val="14"/>
      <color rgb="FF000000"/>
      <name val="Arial"/>
    </font>
    <font>
      <sz val="14"/>
      <color theme="1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EA4335"/>
        <bgColor rgb="FFEA4335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EA9999"/>
        <bgColor rgb="FFEA9999"/>
      </patternFill>
    </fill>
    <fill>
      <patternFill patternType="solid">
        <fgColor rgb="FFB4C5E8"/>
        <bgColor rgb="FFB4C5E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 applyFont="1" applyAlignment="1"/>
    <xf numFmtId="0" fontId="2" fillId="0" borderId="0" xfId="0" applyFont="1"/>
    <xf numFmtId="0" fontId="6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1" fillId="0" borderId="10" xfId="0" applyFont="1" applyBorder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1" fontId="6" fillId="4" borderId="10" xfId="0" applyNumberFormat="1" applyFont="1" applyFill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1" fontId="6" fillId="5" borderId="0" xfId="0" applyNumberFormat="1" applyFont="1" applyFill="1" applyAlignment="1">
      <alignment horizontal="center"/>
    </xf>
    <xf numFmtId="0" fontId="6" fillId="0" borderId="10" xfId="0" applyFont="1" applyBorder="1"/>
    <xf numFmtId="0" fontId="6" fillId="6" borderId="10" xfId="0" applyFont="1" applyFill="1" applyBorder="1"/>
    <xf numFmtId="1" fontId="6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 wrapText="1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1" fillId="2" borderId="0" xfId="0" applyFont="1" applyFill="1"/>
    <xf numFmtId="0" fontId="9" fillId="0" borderId="10" xfId="0" applyFont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0" xfId="0" applyFont="1" applyBorder="1" applyAlignment="1">
      <alignment wrapText="1"/>
    </xf>
    <xf numFmtId="0" fontId="10" fillId="2" borderId="10" xfId="0" applyFont="1" applyFill="1" applyBorder="1" applyAlignment="1">
      <alignment horizontal="center" wrapText="1"/>
    </xf>
    <xf numFmtId="1" fontId="10" fillId="4" borderId="10" xfId="0" applyNumberFormat="1" applyFont="1" applyFill="1" applyBorder="1" applyAlignment="1">
      <alignment horizontal="center"/>
    </xf>
    <xf numFmtId="1" fontId="10" fillId="5" borderId="10" xfId="0" applyNumberFormat="1" applyFont="1" applyFill="1" applyBorder="1" applyAlignment="1">
      <alignment horizontal="center"/>
    </xf>
    <xf numFmtId="0" fontId="10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2" borderId="10" xfId="0" applyFont="1" applyFill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 applyAlignment="1"/>
    <xf numFmtId="0" fontId="12" fillId="8" borderId="10" xfId="0" applyFont="1" applyFill="1" applyBorder="1" applyAlignment="1">
      <alignment wrapText="1"/>
    </xf>
    <xf numFmtId="0" fontId="1" fillId="9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wrapText="1"/>
    </xf>
    <xf numFmtId="0" fontId="13" fillId="0" borderId="10" xfId="0" applyFont="1" applyBorder="1" applyAlignment="1">
      <alignment horizontal="center"/>
    </xf>
    <xf numFmtId="0" fontId="9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10" fillId="10" borderId="10" xfId="0" applyFont="1" applyFill="1" applyBorder="1" applyAlignment="1">
      <alignment wrapText="1"/>
    </xf>
    <xf numFmtId="0" fontId="5" fillId="0" borderId="10" xfId="0" applyFont="1" applyBorder="1" applyAlignment="1">
      <alignment vertical="center" wrapText="1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10" xfId="0" applyFont="1" applyBorder="1" applyAlignment="1"/>
    <xf numFmtId="9" fontId="2" fillId="0" borderId="10" xfId="0" applyNumberFormat="1" applyFont="1" applyBorder="1" applyAlignment="1">
      <alignment horizontal="center"/>
    </xf>
    <xf numFmtId="0" fontId="10" fillId="10" borderId="10" xfId="0" applyFont="1" applyFill="1" applyBorder="1"/>
    <xf numFmtId="9" fontId="14" fillId="0" borderId="10" xfId="0" applyNumberFormat="1" applyFont="1" applyBorder="1" applyAlignment="1">
      <alignment wrapText="1"/>
    </xf>
    <xf numFmtId="0" fontId="5" fillId="0" borderId="10" xfId="0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11" borderId="10" xfId="0" applyNumberFormat="1" applyFont="1" applyFill="1" applyBorder="1" applyAlignment="1"/>
    <xf numFmtId="0" fontId="10" fillId="12" borderId="10" xfId="0" applyFont="1" applyFill="1" applyBorder="1"/>
    <xf numFmtId="9" fontId="1" fillId="6" borderId="10" xfId="0" applyNumberFormat="1" applyFont="1" applyFill="1" applyBorder="1" applyAlignment="1"/>
    <xf numFmtId="0" fontId="1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0" fillId="13" borderId="10" xfId="0" applyFont="1" applyFill="1" applyBorder="1"/>
    <xf numFmtId="0" fontId="4" fillId="0" borderId="10" xfId="0" applyFont="1" applyBorder="1" applyAlignment="1"/>
    <xf numFmtId="0" fontId="2" fillId="0" borderId="10" xfId="0" applyFont="1" applyBorder="1"/>
    <xf numFmtId="1" fontId="4" fillId="2" borderId="10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/>
    </xf>
    <xf numFmtId="1" fontId="4" fillId="9" borderId="10" xfId="0" applyNumberFormat="1" applyFont="1" applyFill="1" applyBorder="1" applyAlignment="1">
      <alignment horizontal="center" vertical="center" wrapText="1"/>
    </xf>
    <xf numFmtId="1" fontId="4" fillId="9" borderId="10" xfId="0" applyNumberFormat="1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center" vertical="center" wrapText="1"/>
    </xf>
    <xf numFmtId="1" fontId="4" fillId="8" borderId="10" xfId="0" applyNumberFormat="1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center" vertical="center"/>
    </xf>
    <xf numFmtId="1" fontId="1" fillId="9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9" fontId="1" fillId="2" borderId="10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1" fillId="8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1" fontId="1" fillId="15" borderId="10" xfId="0" applyNumberFormat="1" applyFont="1" applyFill="1" applyBorder="1" applyAlignment="1">
      <alignment horizontal="center" vertical="center"/>
    </xf>
    <xf numFmtId="9" fontId="1" fillId="9" borderId="10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9" fontId="1" fillId="8" borderId="10" xfId="0" applyNumberFormat="1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left" vertical="center"/>
    </xf>
    <xf numFmtId="1" fontId="1" fillId="9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" fontId="1" fillId="12" borderId="10" xfId="0" applyNumberFormat="1" applyFont="1" applyFill="1" applyBorder="1" applyAlignment="1">
      <alignment horizontal="center" vertical="center"/>
    </xf>
    <xf numFmtId="1" fontId="1" fillId="8" borderId="10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9" borderId="0" xfId="0" applyFont="1" applyFill="1"/>
    <xf numFmtId="0" fontId="1" fillId="8" borderId="0" xfId="0" applyFont="1" applyFill="1"/>
    <xf numFmtId="1" fontId="6" fillId="9" borderId="10" xfId="0" applyNumberFormat="1" applyFont="1" applyFill="1" applyBorder="1" applyAlignment="1">
      <alignment horizontal="center"/>
    </xf>
    <xf numFmtId="3" fontId="1" fillId="9" borderId="10" xfId="0" applyNumberFormat="1" applyFont="1" applyFill="1" applyBorder="1" applyAlignment="1">
      <alignment horizontal="center" vertical="center"/>
    </xf>
    <xf numFmtId="9" fontId="1" fillId="15" borderId="10" xfId="0" applyNumberFormat="1" applyFont="1" applyFill="1" applyBorder="1" applyAlignment="1">
      <alignment horizontal="center" vertical="center"/>
    </xf>
    <xf numFmtId="1" fontId="2" fillId="8" borderId="10" xfId="0" applyNumberFormat="1" applyFont="1" applyFill="1" applyBorder="1" applyAlignment="1">
      <alignment horizontal="center" vertical="center"/>
    </xf>
    <xf numFmtId="3" fontId="2" fillId="9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12" borderId="10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0" borderId="10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1" fontId="2" fillId="0" borderId="0" xfId="0" applyNumberFormat="1" applyFont="1"/>
    <xf numFmtId="3" fontId="1" fillId="9" borderId="0" xfId="0" applyNumberFormat="1" applyFont="1" applyFill="1"/>
    <xf numFmtId="3" fontId="2" fillId="9" borderId="0" xfId="0" applyNumberFormat="1" applyFont="1" applyFill="1"/>
    <xf numFmtId="0" fontId="2" fillId="15" borderId="8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left" vertical="center"/>
    </xf>
    <xf numFmtId="3" fontId="2" fillId="10" borderId="10" xfId="0" applyNumberFormat="1" applyFont="1" applyFill="1" applyBorder="1" applyAlignment="1">
      <alignment horizontal="center" vertical="center"/>
    </xf>
    <xf numFmtId="3" fontId="2" fillId="16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1" fontId="1" fillId="0" borderId="0" xfId="0" applyNumberFormat="1" applyFont="1"/>
    <xf numFmtId="0" fontId="17" fillId="17" borderId="10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Alignment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3" fillId="0" borderId="13" xfId="0" applyFont="1" applyBorder="1"/>
    <xf numFmtId="0" fontId="3" fillId="0" borderId="12" xfId="0" applyFont="1" applyBorder="1"/>
    <xf numFmtId="0" fontId="7" fillId="0" borderId="11" xfId="0" applyFont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Font="1" applyAlignment="1"/>
    <xf numFmtId="0" fontId="8" fillId="0" borderId="11" xfId="0" applyFont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10" fillId="8" borderId="11" xfId="0" applyFont="1" applyFill="1" applyBorder="1" applyAlignment="1">
      <alignment vertical="top" wrapText="1"/>
    </xf>
    <xf numFmtId="0" fontId="11" fillId="8" borderId="1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/>
    </xf>
    <xf numFmtId="0" fontId="4" fillId="14" borderId="13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 wrapText="1"/>
    </xf>
    <xf numFmtId="1" fontId="4" fillId="15" borderId="11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C999"/>
  <sheetViews>
    <sheetView workbookViewId="0">
      <pane xSplit="3" topLeftCell="D1" activePane="topRight" state="frozen"/>
      <selection pane="topRight" activeCell="D2" sqref="D2:F2"/>
    </sheetView>
  </sheetViews>
  <sheetFormatPr defaultColWidth="14.453125" defaultRowHeight="15.75" customHeight="1" x14ac:dyDescent="0.25"/>
  <sheetData>
    <row r="1" spans="1:185" ht="15.75" customHeight="1" x14ac:dyDescent="0.35">
      <c r="A1" s="5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"/>
      <c r="Q1" s="7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  <c r="AG1" s="7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7"/>
      <c r="AU1" s="7"/>
      <c r="AV1" s="7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7"/>
      <c r="BJ1" s="7"/>
      <c r="BK1" s="7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7"/>
      <c r="BY1" s="7"/>
      <c r="BZ1" s="7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7"/>
      <c r="CN1" s="7"/>
      <c r="CO1" s="7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7"/>
      <c r="DC1" s="7"/>
      <c r="DD1" s="7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7"/>
      <c r="DR1" s="7"/>
      <c r="DS1" s="7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7"/>
      <c r="EG1" s="7"/>
      <c r="EH1" s="7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7"/>
      <c r="EV1" s="7"/>
      <c r="EW1" s="7"/>
      <c r="EX1" s="6"/>
      <c r="EY1" s="6"/>
      <c r="EZ1" s="6"/>
      <c r="FA1" s="6"/>
      <c r="FB1" s="6"/>
      <c r="FC1" s="6"/>
      <c r="FD1" s="6"/>
      <c r="FE1" s="6"/>
      <c r="FF1" s="6"/>
      <c r="FG1" s="8"/>
      <c r="FH1" s="8"/>
      <c r="FI1" s="8"/>
      <c r="FJ1" s="9"/>
      <c r="FK1" s="169" t="s">
        <v>41</v>
      </c>
      <c r="FL1" s="150"/>
      <c r="FM1" s="150"/>
      <c r="FN1" s="150"/>
      <c r="FO1" s="150"/>
      <c r="FP1" s="150"/>
      <c r="FQ1" s="150"/>
      <c r="FR1" s="150"/>
      <c r="FS1" s="151"/>
      <c r="FT1" s="170" t="s">
        <v>42</v>
      </c>
      <c r="FU1" s="150"/>
      <c r="FV1" s="150"/>
      <c r="FW1" s="150"/>
      <c r="FX1" s="150"/>
      <c r="FY1" s="150"/>
      <c r="FZ1" s="150"/>
      <c r="GA1" s="150"/>
      <c r="GB1" s="151"/>
      <c r="GC1" s="10"/>
    </row>
    <row r="2" spans="1:185" ht="15.75" customHeight="1" x14ac:dyDescent="0.35">
      <c r="A2" s="161" t="s">
        <v>52</v>
      </c>
      <c r="B2" s="161" t="s">
        <v>53</v>
      </c>
      <c r="C2" s="161" t="s">
        <v>51</v>
      </c>
      <c r="D2" s="157" t="s">
        <v>43</v>
      </c>
      <c r="E2" s="150"/>
      <c r="F2" s="151"/>
      <c r="G2" s="157" t="s">
        <v>44</v>
      </c>
      <c r="H2" s="150"/>
      <c r="I2" s="151"/>
      <c r="J2" s="157" t="s">
        <v>45</v>
      </c>
      <c r="K2" s="150"/>
      <c r="L2" s="151"/>
      <c r="M2" s="157" t="s">
        <v>54</v>
      </c>
      <c r="N2" s="150"/>
      <c r="O2" s="151"/>
      <c r="P2" s="161" t="s">
        <v>55</v>
      </c>
      <c r="Q2" s="162" t="s">
        <v>53</v>
      </c>
      <c r="R2" s="162" t="s">
        <v>51</v>
      </c>
      <c r="S2" s="164" t="s">
        <v>43</v>
      </c>
      <c r="T2" s="150"/>
      <c r="U2" s="151"/>
      <c r="V2" s="164" t="s">
        <v>44</v>
      </c>
      <c r="W2" s="150"/>
      <c r="X2" s="151"/>
      <c r="Y2" s="164" t="s">
        <v>45</v>
      </c>
      <c r="Z2" s="150"/>
      <c r="AA2" s="151"/>
      <c r="AB2" s="164" t="s">
        <v>54</v>
      </c>
      <c r="AC2" s="150"/>
      <c r="AD2" s="151"/>
      <c r="AE2" s="162" t="s">
        <v>55</v>
      </c>
      <c r="AF2" s="165" t="s">
        <v>53</v>
      </c>
      <c r="AG2" s="167" t="s">
        <v>51</v>
      </c>
      <c r="AH2" s="157" t="s">
        <v>43</v>
      </c>
      <c r="AI2" s="150"/>
      <c r="AJ2" s="151"/>
      <c r="AK2" s="157" t="s">
        <v>44</v>
      </c>
      <c r="AL2" s="150"/>
      <c r="AM2" s="151"/>
      <c r="AN2" s="157" t="s">
        <v>45</v>
      </c>
      <c r="AO2" s="150"/>
      <c r="AP2" s="151"/>
      <c r="AQ2" s="157" t="s">
        <v>54</v>
      </c>
      <c r="AR2" s="150"/>
      <c r="AS2" s="151"/>
      <c r="AT2" s="167" t="s">
        <v>55</v>
      </c>
      <c r="AU2" s="168" t="s">
        <v>53</v>
      </c>
      <c r="AV2" s="162" t="s">
        <v>51</v>
      </c>
      <c r="AW2" s="164" t="s">
        <v>43</v>
      </c>
      <c r="AX2" s="150"/>
      <c r="AY2" s="151"/>
      <c r="AZ2" s="164" t="s">
        <v>44</v>
      </c>
      <c r="BA2" s="150"/>
      <c r="BB2" s="151"/>
      <c r="BC2" s="164" t="s">
        <v>45</v>
      </c>
      <c r="BD2" s="150"/>
      <c r="BE2" s="151"/>
      <c r="BF2" s="164" t="s">
        <v>54</v>
      </c>
      <c r="BG2" s="150"/>
      <c r="BH2" s="151"/>
      <c r="BI2" s="162" t="s">
        <v>55</v>
      </c>
      <c r="BJ2" s="165" t="s">
        <v>53</v>
      </c>
      <c r="BK2" s="167" t="s">
        <v>51</v>
      </c>
      <c r="BL2" s="157" t="s">
        <v>43</v>
      </c>
      <c r="BM2" s="150"/>
      <c r="BN2" s="151"/>
      <c r="BO2" s="157" t="s">
        <v>44</v>
      </c>
      <c r="BP2" s="150"/>
      <c r="BQ2" s="151"/>
      <c r="BR2" s="157" t="s">
        <v>45</v>
      </c>
      <c r="BS2" s="150"/>
      <c r="BT2" s="151"/>
      <c r="BU2" s="157" t="s">
        <v>54</v>
      </c>
      <c r="BV2" s="150"/>
      <c r="BW2" s="151"/>
      <c r="BX2" s="167" t="s">
        <v>55</v>
      </c>
      <c r="BY2" s="168" t="s">
        <v>53</v>
      </c>
      <c r="BZ2" s="162" t="s">
        <v>51</v>
      </c>
      <c r="CA2" s="164" t="s">
        <v>43</v>
      </c>
      <c r="CB2" s="150"/>
      <c r="CC2" s="151"/>
      <c r="CD2" s="164" t="s">
        <v>44</v>
      </c>
      <c r="CE2" s="150"/>
      <c r="CF2" s="151"/>
      <c r="CG2" s="164" t="s">
        <v>45</v>
      </c>
      <c r="CH2" s="150"/>
      <c r="CI2" s="151"/>
      <c r="CJ2" s="164" t="s">
        <v>54</v>
      </c>
      <c r="CK2" s="150"/>
      <c r="CL2" s="151"/>
      <c r="CM2" s="162" t="s">
        <v>55</v>
      </c>
      <c r="CN2" s="165" t="s">
        <v>53</v>
      </c>
      <c r="CO2" s="167" t="s">
        <v>51</v>
      </c>
      <c r="CP2" s="157" t="s">
        <v>43</v>
      </c>
      <c r="CQ2" s="150"/>
      <c r="CR2" s="151"/>
      <c r="CS2" s="157" t="s">
        <v>44</v>
      </c>
      <c r="CT2" s="150"/>
      <c r="CU2" s="151"/>
      <c r="CV2" s="157" t="s">
        <v>45</v>
      </c>
      <c r="CW2" s="150"/>
      <c r="CX2" s="151"/>
      <c r="CY2" s="157" t="s">
        <v>54</v>
      </c>
      <c r="CZ2" s="150"/>
      <c r="DA2" s="151"/>
      <c r="DB2" s="167" t="s">
        <v>55</v>
      </c>
      <c r="DC2" s="168" t="s">
        <v>53</v>
      </c>
      <c r="DD2" s="162" t="s">
        <v>51</v>
      </c>
      <c r="DE2" s="164" t="s">
        <v>43</v>
      </c>
      <c r="DF2" s="150"/>
      <c r="DG2" s="151"/>
      <c r="DH2" s="164" t="s">
        <v>44</v>
      </c>
      <c r="DI2" s="150"/>
      <c r="DJ2" s="151"/>
      <c r="DK2" s="164" t="s">
        <v>45</v>
      </c>
      <c r="DL2" s="150"/>
      <c r="DM2" s="151"/>
      <c r="DN2" s="164" t="s">
        <v>54</v>
      </c>
      <c r="DO2" s="150"/>
      <c r="DP2" s="151"/>
      <c r="DQ2" s="162" t="s">
        <v>55</v>
      </c>
      <c r="DR2" s="165" t="s">
        <v>53</v>
      </c>
      <c r="DS2" s="167" t="s">
        <v>51</v>
      </c>
      <c r="DT2" s="157" t="s">
        <v>43</v>
      </c>
      <c r="DU2" s="150"/>
      <c r="DV2" s="151"/>
      <c r="DW2" s="157" t="s">
        <v>44</v>
      </c>
      <c r="DX2" s="150"/>
      <c r="DY2" s="151"/>
      <c r="DZ2" s="157" t="s">
        <v>45</v>
      </c>
      <c r="EA2" s="150"/>
      <c r="EB2" s="151"/>
      <c r="EC2" s="157" t="s">
        <v>54</v>
      </c>
      <c r="ED2" s="150"/>
      <c r="EE2" s="151"/>
      <c r="EF2" s="167" t="s">
        <v>55</v>
      </c>
      <c r="EG2" s="168" t="s">
        <v>53</v>
      </c>
      <c r="EH2" s="162" t="s">
        <v>51</v>
      </c>
      <c r="EI2" s="164" t="s">
        <v>43</v>
      </c>
      <c r="EJ2" s="150"/>
      <c r="EK2" s="151"/>
      <c r="EL2" s="164" t="s">
        <v>44</v>
      </c>
      <c r="EM2" s="150"/>
      <c r="EN2" s="151"/>
      <c r="EO2" s="164" t="s">
        <v>45</v>
      </c>
      <c r="EP2" s="150"/>
      <c r="EQ2" s="151"/>
      <c r="ER2" s="164" t="s">
        <v>54</v>
      </c>
      <c r="ES2" s="150"/>
      <c r="ET2" s="151"/>
      <c r="EU2" s="162" t="s">
        <v>55</v>
      </c>
      <c r="EV2" s="165" t="s">
        <v>53</v>
      </c>
      <c r="EW2" s="167" t="s">
        <v>51</v>
      </c>
      <c r="EX2" s="157" t="s">
        <v>43</v>
      </c>
      <c r="EY2" s="150"/>
      <c r="EZ2" s="151"/>
      <c r="FA2" s="157" t="s">
        <v>44</v>
      </c>
      <c r="FB2" s="150"/>
      <c r="FC2" s="151"/>
      <c r="FD2" s="157" t="s">
        <v>45</v>
      </c>
      <c r="FE2" s="150"/>
      <c r="FF2" s="151"/>
      <c r="FG2" s="164" t="s">
        <v>54</v>
      </c>
      <c r="FH2" s="150"/>
      <c r="FI2" s="151"/>
      <c r="FJ2" s="162" t="s">
        <v>55</v>
      </c>
      <c r="FK2" s="169" t="s">
        <v>43</v>
      </c>
      <c r="FL2" s="150"/>
      <c r="FM2" s="151"/>
      <c r="FN2" s="169" t="s">
        <v>44</v>
      </c>
      <c r="FO2" s="150"/>
      <c r="FP2" s="151"/>
      <c r="FQ2" s="169" t="s">
        <v>45</v>
      </c>
      <c r="FR2" s="150"/>
      <c r="FS2" s="151"/>
      <c r="FT2" s="170" t="s">
        <v>43</v>
      </c>
      <c r="FU2" s="150"/>
      <c r="FV2" s="151"/>
      <c r="FW2" s="170" t="s">
        <v>44</v>
      </c>
      <c r="FX2" s="150"/>
      <c r="FY2" s="151"/>
      <c r="FZ2" s="170" t="s">
        <v>45</v>
      </c>
      <c r="GA2" s="150"/>
      <c r="GB2" s="151"/>
      <c r="GC2" s="12"/>
    </row>
    <row r="3" spans="1:185" ht="15.75" customHeight="1" x14ac:dyDescent="0.35">
      <c r="A3" s="160"/>
      <c r="B3" s="160"/>
      <c r="C3" s="160"/>
      <c r="D3" s="13" t="s">
        <v>0</v>
      </c>
      <c r="E3" s="13" t="s">
        <v>1</v>
      </c>
      <c r="F3" s="13" t="s">
        <v>2</v>
      </c>
      <c r="G3" s="13" t="s">
        <v>0</v>
      </c>
      <c r="H3" s="13" t="s">
        <v>1</v>
      </c>
      <c r="I3" s="13" t="s">
        <v>2</v>
      </c>
      <c r="J3" s="13" t="s">
        <v>0</v>
      </c>
      <c r="K3" s="13" t="s">
        <v>1</v>
      </c>
      <c r="L3" s="13" t="s">
        <v>2</v>
      </c>
      <c r="M3" s="13" t="s">
        <v>0</v>
      </c>
      <c r="N3" s="13" t="s">
        <v>1</v>
      </c>
      <c r="O3" s="13" t="s">
        <v>2</v>
      </c>
      <c r="P3" s="160"/>
      <c r="Q3" s="160"/>
      <c r="R3" s="160"/>
      <c r="S3" s="9" t="s">
        <v>0</v>
      </c>
      <c r="T3" s="9" t="s">
        <v>1</v>
      </c>
      <c r="U3" s="9" t="s">
        <v>2</v>
      </c>
      <c r="V3" s="9" t="s">
        <v>0</v>
      </c>
      <c r="W3" s="9" t="s">
        <v>1</v>
      </c>
      <c r="X3" s="9" t="s">
        <v>2</v>
      </c>
      <c r="Y3" s="9" t="s">
        <v>0</v>
      </c>
      <c r="Z3" s="9" t="s">
        <v>1</v>
      </c>
      <c r="AA3" s="9" t="s">
        <v>2</v>
      </c>
      <c r="AB3" s="9" t="s">
        <v>0</v>
      </c>
      <c r="AC3" s="9" t="s">
        <v>1</v>
      </c>
      <c r="AD3" s="9" t="s">
        <v>2</v>
      </c>
      <c r="AE3" s="160"/>
      <c r="AF3" s="166"/>
      <c r="AG3" s="160"/>
      <c r="AH3" s="14" t="s">
        <v>0</v>
      </c>
      <c r="AI3" s="14" t="s">
        <v>1</v>
      </c>
      <c r="AJ3" s="14" t="s">
        <v>2</v>
      </c>
      <c r="AK3" s="14" t="s">
        <v>0</v>
      </c>
      <c r="AL3" s="14" t="s">
        <v>1</v>
      </c>
      <c r="AM3" s="14" t="s">
        <v>2</v>
      </c>
      <c r="AN3" s="14" t="s">
        <v>0</v>
      </c>
      <c r="AO3" s="14" t="s">
        <v>1</v>
      </c>
      <c r="AP3" s="14" t="s">
        <v>2</v>
      </c>
      <c r="AQ3" s="14" t="s">
        <v>0</v>
      </c>
      <c r="AR3" s="14" t="s">
        <v>1</v>
      </c>
      <c r="AS3" s="14" t="s">
        <v>2</v>
      </c>
      <c r="AT3" s="160"/>
      <c r="AU3" s="166"/>
      <c r="AV3" s="160"/>
      <c r="AW3" s="9" t="s">
        <v>0</v>
      </c>
      <c r="AX3" s="9" t="s">
        <v>1</v>
      </c>
      <c r="AY3" s="9" t="s">
        <v>2</v>
      </c>
      <c r="AZ3" s="9" t="s">
        <v>0</v>
      </c>
      <c r="BA3" s="9" t="s">
        <v>1</v>
      </c>
      <c r="BB3" s="9" t="s">
        <v>2</v>
      </c>
      <c r="BC3" s="9" t="s">
        <v>0</v>
      </c>
      <c r="BD3" s="9" t="s">
        <v>1</v>
      </c>
      <c r="BE3" s="9" t="s">
        <v>2</v>
      </c>
      <c r="BF3" s="9" t="s">
        <v>0</v>
      </c>
      <c r="BG3" s="9" t="s">
        <v>1</v>
      </c>
      <c r="BH3" s="9" t="s">
        <v>2</v>
      </c>
      <c r="BI3" s="160"/>
      <c r="BJ3" s="166"/>
      <c r="BK3" s="160"/>
      <c r="BL3" s="14" t="s">
        <v>0</v>
      </c>
      <c r="BM3" s="14" t="s">
        <v>1</v>
      </c>
      <c r="BN3" s="14" t="s">
        <v>2</v>
      </c>
      <c r="BO3" s="14" t="s">
        <v>0</v>
      </c>
      <c r="BP3" s="14" t="s">
        <v>1</v>
      </c>
      <c r="BQ3" s="14" t="s">
        <v>2</v>
      </c>
      <c r="BR3" s="14" t="s">
        <v>0</v>
      </c>
      <c r="BS3" s="14" t="s">
        <v>1</v>
      </c>
      <c r="BT3" s="14" t="s">
        <v>2</v>
      </c>
      <c r="BU3" s="14" t="s">
        <v>0</v>
      </c>
      <c r="BV3" s="14" t="s">
        <v>1</v>
      </c>
      <c r="BW3" s="14" t="s">
        <v>2</v>
      </c>
      <c r="BX3" s="160"/>
      <c r="BY3" s="166"/>
      <c r="BZ3" s="160"/>
      <c r="CA3" s="9" t="s">
        <v>0</v>
      </c>
      <c r="CB3" s="9" t="s">
        <v>1</v>
      </c>
      <c r="CC3" s="9" t="s">
        <v>2</v>
      </c>
      <c r="CD3" s="9" t="s">
        <v>0</v>
      </c>
      <c r="CE3" s="9" t="s">
        <v>1</v>
      </c>
      <c r="CF3" s="9" t="s">
        <v>2</v>
      </c>
      <c r="CG3" s="9" t="s">
        <v>0</v>
      </c>
      <c r="CH3" s="9" t="s">
        <v>1</v>
      </c>
      <c r="CI3" s="9" t="s">
        <v>2</v>
      </c>
      <c r="CJ3" s="9" t="s">
        <v>0</v>
      </c>
      <c r="CK3" s="9" t="s">
        <v>1</v>
      </c>
      <c r="CL3" s="9" t="s">
        <v>2</v>
      </c>
      <c r="CM3" s="160"/>
      <c r="CN3" s="166"/>
      <c r="CO3" s="160"/>
      <c r="CP3" s="14" t="s">
        <v>0</v>
      </c>
      <c r="CQ3" s="14" t="s">
        <v>1</v>
      </c>
      <c r="CR3" s="14" t="s">
        <v>2</v>
      </c>
      <c r="CS3" s="14" t="s">
        <v>0</v>
      </c>
      <c r="CT3" s="14" t="s">
        <v>1</v>
      </c>
      <c r="CU3" s="14" t="s">
        <v>2</v>
      </c>
      <c r="CV3" s="14" t="s">
        <v>0</v>
      </c>
      <c r="CW3" s="14" t="s">
        <v>1</v>
      </c>
      <c r="CX3" s="14" t="s">
        <v>2</v>
      </c>
      <c r="CY3" s="14" t="s">
        <v>0</v>
      </c>
      <c r="CZ3" s="14" t="s">
        <v>1</v>
      </c>
      <c r="DA3" s="14" t="s">
        <v>2</v>
      </c>
      <c r="DB3" s="160"/>
      <c r="DC3" s="166"/>
      <c r="DD3" s="160"/>
      <c r="DE3" s="9" t="s">
        <v>0</v>
      </c>
      <c r="DF3" s="9" t="s">
        <v>1</v>
      </c>
      <c r="DG3" s="9" t="s">
        <v>2</v>
      </c>
      <c r="DH3" s="9" t="s">
        <v>0</v>
      </c>
      <c r="DI3" s="9" t="s">
        <v>1</v>
      </c>
      <c r="DJ3" s="9" t="s">
        <v>2</v>
      </c>
      <c r="DK3" s="9" t="s">
        <v>0</v>
      </c>
      <c r="DL3" s="9" t="s">
        <v>1</v>
      </c>
      <c r="DM3" s="9" t="s">
        <v>2</v>
      </c>
      <c r="DN3" s="9" t="s">
        <v>0</v>
      </c>
      <c r="DO3" s="9" t="s">
        <v>1</v>
      </c>
      <c r="DP3" s="9" t="s">
        <v>2</v>
      </c>
      <c r="DQ3" s="160"/>
      <c r="DR3" s="166"/>
      <c r="DS3" s="160"/>
      <c r="DT3" s="14" t="s">
        <v>0</v>
      </c>
      <c r="DU3" s="14" t="s">
        <v>1</v>
      </c>
      <c r="DV3" s="14" t="s">
        <v>2</v>
      </c>
      <c r="DW3" s="14" t="s">
        <v>0</v>
      </c>
      <c r="DX3" s="14" t="s">
        <v>1</v>
      </c>
      <c r="DY3" s="14" t="s">
        <v>2</v>
      </c>
      <c r="DZ3" s="14" t="s">
        <v>0</v>
      </c>
      <c r="EA3" s="14" t="s">
        <v>1</v>
      </c>
      <c r="EB3" s="14" t="s">
        <v>2</v>
      </c>
      <c r="EC3" s="14" t="s">
        <v>0</v>
      </c>
      <c r="ED3" s="14" t="s">
        <v>1</v>
      </c>
      <c r="EE3" s="14" t="s">
        <v>2</v>
      </c>
      <c r="EF3" s="160"/>
      <c r="EG3" s="166"/>
      <c r="EH3" s="160"/>
      <c r="EI3" s="9" t="s">
        <v>0</v>
      </c>
      <c r="EJ3" s="9" t="s">
        <v>1</v>
      </c>
      <c r="EK3" s="9" t="s">
        <v>2</v>
      </c>
      <c r="EL3" s="9" t="s">
        <v>0</v>
      </c>
      <c r="EM3" s="9" t="s">
        <v>1</v>
      </c>
      <c r="EN3" s="9" t="s">
        <v>2</v>
      </c>
      <c r="EO3" s="9" t="s">
        <v>0</v>
      </c>
      <c r="EP3" s="9" t="s">
        <v>1</v>
      </c>
      <c r="EQ3" s="9" t="s">
        <v>2</v>
      </c>
      <c r="ER3" s="9" t="s">
        <v>0</v>
      </c>
      <c r="ES3" s="9" t="s">
        <v>1</v>
      </c>
      <c r="ET3" s="9" t="s">
        <v>2</v>
      </c>
      <c r="EU3" s="160"/>
      <c r="EV3" s="166"/>
      <c r="EW3" s="160"/>
      <c r="EX3" s="14" t="s">
        <v>0</v>
      </c>
      <c r="EY3" s="14" t="s">
        <v>1</v>
      </c>
      <c r="EZ3" s="14" t="s">
        <v>2</v>
      </c>
      <c r="FA3" s="14" t="s">
        <v>0</v>
      </c>
      <c r="FB3" s="14" t="s">
        <v>1</v>
      </c>
      <c r="FC3" s="14" t="s">
        <v>2</v>
      </c>
      <c r="FD3" s="14" t="s">
        <v>0</v>
      </c>
      <c r="FE3" s="14" t="s">
        <v>1</v>
      </c>
      <c r="FF3" s="14" t="s">
        <v>2</v>
      </c>
      <c r="FG3" s="9" t="s">
        <v>0</v>
      </c>
      <c r="FH3" s="9" t="s">
        <v>1</v>
      </c>
      <c r="FI3" s="9" t="s">
        <v>2</v>
      </c>
      <c r="FJ3" s="160"/>
      <c r="FK3" s="15" t="s">
        <v>0</v>
      </c>
      <c r="FL3" s="15" t="s">
        <v>1</v>
      </c>
      <c r="FM3" s="15" t="s">
        <v>2</v>
      </c>
      <c r="FN3" s="15" t="s">
        <v>0</v>
      </c>
      <c r="FO3" s="15" t="s">
        <v>1</v>
      </c>
      <c r="FP3" s="15" t="s">
        <v>2</v>
      </c>
      <c r="FQ3" s="15" t="s">
        <v>0</v>
      </c>
      <c r="FR3" s="15" t="s">
        <v>1</v>
      </c>
      <c r="FS3" s="15" t="s">
        <v>2</v>
      </c>
      <c r="FT3" s="16" t="s">
        <v>0</v>
      </c>
      <c r="FU3" s="16" t="s">
        <v>1</v>
      </c>
      <c r="FV3" s="16" t="s">
        <v>2</v>
      </c>
      <c r="FW3" s="16" t="s">
        <v>0</v>
      </c>
      <c r="FX3" s="16" t="s">
        <v>1</v>
      </c>
      <c r="FY3" s="16" t="s">
        <v>2</v>
      </c>
      <c r="FZ3" s="16" t="s">
        <v>0</v>
      </c>
      <c r="GA3" s="16" t="s">
        <v>1</v>
      </c>
      <c r="GB3" s="16" t="s">
        <v>2</v>
      </c>
      <c r="GC3" s="17"/>
    </row>
    <row r="4" spans="1:185" ht="15.75" customHeight="1" x14ac:dyDescent="0.35">
      <c r="A4" s="18">
        <v>1</v>
      </c>
      <c r="B4" s="158" t="s">
        <v>56</v>
      </c>
      <c r="C4" s="19" t="s">
        <v>4</v>
      </c>
      <c r="D4" s="18">
        <v>1893</v>
      </c>
      <c r="E4" s="18">
        <v>1569</v>
      </c>
      <c r="F4" s="18">
        <v>1354</v>
      </c>
      <c r="G4" s="18">
        <v>969</v>
      </c>
      <c r="H4" s="18">
        <v>586</v>
      </c>
      <c r="I4" s="18">
        <v>462</v>
      </c>
      <c r="J4" s="18">
        <v>60</v>
      </c>
      <c r="K4" s="18">
        <v>33</v>
      </c>
      <c r="L4" s="18">
        <v>18</v>
      </c>
      <c r="M4" s="18">
        <f t="shared" ref="M4:O4" si="0">D4+G4+J4</f>
        <v>2922</v>
      </c>
      <c r="N4" s="18">
        <f t="shared" si="0"/>
        <v>2188</v>
      </c>
      <c r="O4" s="20">
        <f t="shared" si="0"/>
        <v>1834</v>
      </c>
      <c r="P4" s="20">
        <v>1974</v>
      </c>
      <c r="Q4" s="163" t="s">
        <v>57</v>
      </c>
      <c r="R4" s="2" t="s">
        <v>4</v>
      </c>
      <c r="S4" s="21">
        <v>1667</v>
      </c>
      <c r="T4" s="21">
        <v>1431</v>
      </c>
      <c r="U4" s="21">
        <v>1350</v>
      </c>
      <c r="V4" s="22">
        <v>33</v>
      </c>
      <c r="W4" s="22">
        <v>21</v>
      </c>
      <c r="X4" s="22">
        <v>15</v>
      </c>
      <c r="Y4" s="22">
        <v>641</v>
      </c>
      <c r="Z4" s="22">
        <v>429</v>
      </c>
      <c r="AA4" s="22">
        <v>392</v>
      </c>
      <c r="AB4" s="22">
        <f t="shared" ref="AB4:AD4" si="1">S4+V4+Y4</f>
        <v>2341</v>
      </c>
      <c r="AC4" s="22">
        <f t="shared" si="1"/>
        <v>1881</v>
      </c>
      <c r="AD4" s="21">
        <f t="shared" si="1"/>
        <v>1757</v>
      </c>
      <c r="AE4" s="21">
        <v>1974</v>
      </c>
      <c r="AF4" s="158" t="s">
        <v>58</v>
      </c>
      <c r="AG4" s="19" t="s">
        <v>4</v>
      </c>
      <c r="AH4" s="20">
        <v>1579</v>
      </c>
      <c r="AI4" s="20">
        <v>1396</v>
      </c>
      <c r="AJ4" s="20">
        <v>1261</v>
      </c>
      <c r="AK4" s="18">
        <v>609</v>
      </c>
      <c r="AL4" s="18">
        <v>429</v>
      </c>
      <c r="AM4" s="18">
        <v>372</v>
      </c>
      <c r="AN4" s="18">
        <v>37</v>
      </c>
      <c r="AO4" s="18">
        <v>18</v>
      </c>
      <c r="AP4" s="18">
        <v>11</v>
      </c>
      <c r="AQ4" s="18">
        <f t="shared" ref="AQ4:AS4" si="2">AH4+AK4+AN4</f>
        <v>2225</v>
      </c>
      <c r="AR4" s="18">
        <f t="shared" si="2"/>
        <v>1843</v>
      </c>
      <c r="AS4" s="20">
        <f t="shared" si="2"/>
        <v>1644</v>
      </c>
      <c r="AT4" s="20">
        <v>1974</v>
      </c>
      <c r="AU4" s="163" t="s">
        <v>59</v>
      </c>
      <c r="AV4" s="2" t="s">
        <v>4</v>
      </c>
      <c r="AW4" s="21">
        <v>528</v>
      </c>
      <c r="AX4" s="21">
        <v>382</v>
      </c>
      <c r="AY4" s="21">
        <v>370</v>
      </c>
      <c r="AZ4" s="22">
        <v>1759</v>
      </c>
      <c r="BA4" s="22">
        <v>1500</v>
      </c>
      <c r="BB4" s="22">
        <v>1456</v>
      </c>
      <c r="BC4" s="22">
        <v>31</v>
      </c>
      <c r="BD4" s="22">
        <v>14</v>
      </c>
      <c r="BE4" s="22">
        <v>9</v>
      </c>
      <c r="BF4" s="22">
        <f t="shared" ref="BF4:BH4" si="3">AW4+AZ4+BC4</f>
        <v>2318</v>
      </c>
      <c r="BG4" s="22">
        <f t="shared" si="3"/>
        <v>1896</v>
      </c>
      <c r="BH4" s="21">
        <f t="shared" si="3"/>
        <v>1835</v>
      </c>
      <c r="BI4" s="21">
        <v>1974</v>
      </c>
      <c r="BJ4" s="158" t="s">
        <v>60</v>
      </c>
      <c r="BK4" s="19" t="s">
        <v>4</v>
      </c>
      <c r="BL4" s="20">
        <v>1803</v>
      </c>
      <c r="BM4" s="20">
        <v>1484</v>
      </c>
      <c r="BN4" s="20">
        <v>1359</v>
      </c>
      <c r="BO4" s="18">
        <v>533</v>
      </c>
      <c r="BP4" s="18">
        <v>408</v>
      </c>
      <c r="BQ4" s="18">
        <v>384</v>
      </c>
      <c r="BR4" s="18">
        <v>23</v>
      </c>
      <c r="BS4" s="18">
        <v>10</v>
      </c>
      <c r="BT4" s="18">
        <v>7</v>
      </c>
      <c r="BU4" s="18">
        <f t="shared" ref="BU4:BW4" si="4">BL4+BO4+BR4</f>
        <v>2359</v>
      </c>
      <c r="BV4" s="18">
        <f t="shared" si="4"/>
        <v>1902</v>
      </c>
      <c r="BW4" s="20">
        <f t="shared" si="4"/>
        <v>1750</v>
      </c>
      <c r="BX4" s="20">
        <v>1974</v>
      </c>
      <c r="BY4" s="163" t="s">
        <v>61</v>
      </c>
      <c r="BZ4" s="2" t="s">
        <v>4</v>
      </c>
      <c r="CA4" s="21">
        <v>1568</v>
      </c>
      <c r="CB4" s="21">
        <v>1387</v>
      </c>
      <c r="CC4" s="21">
        <v>1332</v>
      </c>
      <c r="CD4" s="22">
        <v>479</v>
      </c>
      <c r="CE4" s="22">
        <v>372</v>
      </c>
      <c r="CF4" s="22">
        <v>357</v>
      </c>
      <c r="CG4" s="22">
        <v>23</v>
      </c>
      <c r="CH4" s="22">
        <v>12</v>
      </c>
      <c r="CI4" s="22">
        <v>9</v>
      </c>
      <c r="CJ4" s="22">
        <f t="shared" ref="CJ4:CL4" si="5">CA4+CD4+CG4</f>
        <v>2070</v>
      </c>
      <c r="CK4" s="22">
        <f t="shared" si="5"/>
        <v>1771</v>
      </c>
      <c r="CL4" s="21">
        <f t="shared" si="5"/>
        <v>1698</v>
      </c>
      <c r="CM4" s="21">
        <v>1974</v>
      </c>
      <c r="CN4" s="158" t="s">
        <v>62</v>
      </c>
      <c r="CO4" s="19" t="s">
        <v>4</v>
      </c>
      <c r="CP4" s="20">
        <v>1758</v>
      </c>
      <c r="CQ4" s="20">
        <v>1432</v>
      </c>
      <c r="CR4" s="20">
        <v>1365</v>
      </c>
      <c r="CS4" s="18">
        <v>472</v>
      </c>
      <c r="CT4" s="18">
        <v>335</v>
      </c>
      <c r="CU4" s="18">
        <v>321</v>
      </c>
      <c r="CV4" s="18">
        <v>59</v>
      </c>
      <c r="CW4" s="18">
        <v>22</v>
      </c>
      <c r="CX4" s="18">
        <v>14</v>
      </c>
      <c r="CY4" s="18">
        <f t="shared" ref="CY4:DA4" si="6">CP4+CS4+CV4</f>
        <v>2289</v>
      </c>
      <c r="CZ4" s="18">
        <f t="shared" si="6"/>
        <v>1789</v>
      </c>
      <c r="DA4" s="20">
        <f t="shared" si="6"/>
        <v>1700</v>
      </c>
      <c r="DB4" s="20">
        <v>1974</v>
      </c>
      <c r="DC4" s="163" t="s">
        <v>63</v>
      </c>
      <c r="DD4" s="2" t="s">
        <v>4</v>
      </c>
      <c r="DE4" s="21">
        <v>1548</v>
      </c>
      <c r="DF4" s="21">
        <v>1298</v>
      </c>
      <c r="DG4" s="21">
        <v>1258</v>
      </c>
      <c r="DH4" s="22">
        <v>476</v>
      </c>
      <c r="DI4" s="22">
        <v>318</v>
      </c>
      <c r="DJ4" s="22">
        <v>308</v>
      </c>
      <c r="DK4" s="22">
        <v>20</v>
      </c>
      <c r="DL4" s="22">
        <v>14</v>
      </c>
      <c r="DM4" s="22">
        <v>7</v>
      </c>
      <c r="DN4" s="22">
        <f t="shared" ref="DN4:DP4" si="7">DE4+DH4+DK4</f>
        <v>2044</v>
      </c>
      <c r="DO4" s="22">
        <f t="shared" si="7"/>
        <v>1630</v>
      </c>
      <c r="DP4" s="21">
        <f t="shared" si="7"/>
        <v>1573</v>
      </c>
      <c r="DQ4" s="21">
        <v>1974</v>
      </c>
      <c r="DR4" s="158" t="s">
        <v>64</v>
      </c>
      <c r="DS4" s="19" t="s">
        <v>4</v>
      </c>
      <c r="DT4" s="20">
        <v>1495</v>
      </c>
      <c r="DU4" s="20">
        <v>1219</v>
      </c>
      <c r="DV4" s="20">
        <v>1158</v>
      </c>
      <c r="DW4" s="18">
        <v>419</v>
      </c>
      <c r="DX4" s="18">
        <v>305</v>
      </c>
      <c r="DY4" s="18">
        <v>297</v>
      </c>
      <c r="DZ4" s="18">
        <v>30</v>
      </c>
      <c r="EA4" s="18">
        <v>8</v>
      </c>
      <c r="EB4" s="18">
        <v>6</v>
      </c>
      <c r="EC4" s="18">
        <f t="shared" ref="EC4:EE4" si="8">DT4+DW4+DZ4</f>
        <v>1944</v>
      </c>
      <c r="ED4" s="18">
        <f t="shared" si="8"/>
        <v>1532</v>
      </c>
      <c r="EE4" s="20">
        <f t="shared" si="8"/>
        <v>1461</v>
      </c>
      <c r="EF4" s="20">
        <v>1974</v>
      </c>
      <c r="EG4" s="163" t="s">
        <v>65</v>
      </c>
      <c r="EH4" s="2" t="s">
        <v>4</v>
      </c>
      <c r="EI4" s="21">
        <v>1342</v>
      </c>
      <c r="EJ4" s="21">
        <v>1138</v>
      </c>
      <c r="EK4" s="21">
        <v>1114</v>
      </c>
      <c r="EL4" s="22">
        <v>342</v>
      </c>
      <c r="EM4" s="22">
        <v>265</v>
      </c>
      <c r="EN4" s="22">
        <v>259</v>
      </c>
      <c r="EO4" s="22">
        <v>8</v>
      </c>
      <c r="EP4" s="22">
        <v>4</v>
      </c>
      <c r="EQ4" s="22">
        <v>4</v>
      </c>
      <c r="ER4" s="22">
        <f t="shared" ref="ER4:ET4" si="9">EI4+EL4+EO4</f>
        <v>1692</v>
      </c>
      <c r="ES4" s="22">
        <f t="shared" si="9"/>
        <v>1407</v>
      </c>
      <c r="ET4" s="21">
        <f t="shared" si="9"/>
        <v>1377</v>
      </c>
      <c r="EU4" s="21">
        <v>1974</v>
      </c>
      <c r="EV4" s="158" t="s">
        <v>66</v>
      </c>
      <c r="EW4" s="19" t="s">
        <v>4</v>
      </c>
      <c r="EX4" s="20">
        <v>1229</v>
      </c>
      <c r="EY4" s="20">
        <v>1067</v>
      </c>
      <c r="EZ4" s="20">
        <v>1055</v>
      </c>
      <c r="FA4" s="18">
        <v>302</v>
      </c>
      <c r="FB4" s="18">
        <v>234</v>
      </c>
      <c r="FC4" s="18">
        <v>230</v>
      </c>
      <c r="FD4" s="18">
        <v>12</v>
      </c>
      <c r="FE4" s="18">
        <v>5</v>
      </c>
      <c r="FF4" s="18">
        <v>5</v>
      </c>
      <c r="FG4" s="22">
        <f t="shared" ref="FG4:FI4" si="10">EX4+FA4+FD4</f>
        <v>1543</v>
      </c>
      <c r="FH4" s="22">
        <f t="shared" si="10"/>
        <v>1306</v>
      </c>
      <c r="FI4" s="21">
        <f t="shared" si="10"/>
        <v>1290</v>
      </c>
      <c r="FJ4" s="21">
        <v>1974</v>
      </c>
      <c r="FK4" s="23">
        <f t="shared" ref="FK4:FS4" si="11">(D4+S4+AH4+AW4+BL4+CA4+CP4+DE4+DT4+EI4+EX4)/11</f>
        <v>1491.8181818181818</v>
      </c>
      <c r="FL4" s="23">
        <f t="shared" si="11"/>
        <v>1254.8181818181818</v>
      </c>
      <c r="FM4" s="23">
        <f t="shared" si="11"/>
        <v>1179.6363636363637</v>
      </c>
      <c r="FN4" s="23">
        <f t="shared" si="11"/>
        <v>581.18181818181813</v>
      </c>
      <c r="FO4" s="23">
        <f t="shared" si="11"/>
        <v>433.90909090909093</v>
      </c>
      <c r="FP4" s="23">
        <f t="shared" si="11"/>
        <v>405.54545454545456</v>
      </c>
      <c r="FQ4" s="23">
        <f t="shared" si="11"/>
        <v>85.818181818181813</v>
      </c>
      <c r="FR4" s="23">
        <f t="shared" si="11"/>
        <v>51.727272727272727</v>
      </c>
      <c r="FS4" s="23">
        <f t="shared" si="11"/>
        <v>43.81818181818182</v>
      </c>
      <c r="FT4" s="24">
        <f t="shared" ref="FT4:GB4" si="12">MIN(D4,S4,AH4,AW4,BL4,CA4,CP4,DE4,DT4,EI4,EX4)</f>
        <v>528</v>
      </c>
      <c r="FU4" s="24">
        <f t="shared" si="12"/>
        <v>382</v>
      </c>
      <c r="FV4" s="24">
        <f t="shared" si="12"/>
        <v>370</v>
      </c>
      <c r="FW4" s="24">
        <f t="shared" si="12"/>
        <v>33</v>
      </c>
      <c r="FX4" s="24">
        <f t="shared" si="12"/>
        <v>21</v>
      </c>
      <c r="FY4" s="24">
        <f t="shared" si="12"/>
        <v>15</v>
      </c>
      <c r="FZ4" s="24">
        <f t="shared" si="12"/>
        <v>8</v>
      </c>
      <c r="GA4" s="24">
        <f t="shared" si="12"/>
        <v>4</v>
      </c>
      <c r="GB4" s="24">
        <f t="shared" si="12"/>
        <v>4</v>
      </c>
      <c r="GC4" s="25"/>
    </row>
    <row r="5" spans="1:185" ht="15.75" customHeight="1" x14ac:dyDescent="0.35">
      <c r="A5" s="20">
        <v>2</v>
      </c>
      <c r="B5" s="159"/>
      <c r="C5" s="26" t="s">
        <v>5</v>
      </c>
      <c r="D5" s="20">
        <v>2425</v>
      </c>
      <c r="E5" s="20">
        <v>1958</v>
      </c>
      <c r="F5" s="20">
        <v>1734</v>
      </c>
      <c r="G5" s="20">
        <v>1163</v>
      </c>
      <c r="H5" s="20">
        <v>619</v>
      </c>
      <c r="I5" s="20">
        <v>469</v>
      </c>
      <c r="J5" s="20">
        <v>2</v>
      </c>
      <c r="K5" s="20">
        <v>1</v>
      </c>
      <c r="L5" s="20">
        <v>0</v>
      </c>
      <c r="M5" s="18">
        <f t="shared" ref="M5:O5" si="13">D5+G5+J5</f>
        <v>3590</v>
      </c>
      <c r="N5" s="18">
        <f t="shared" si="13"/>
        <v>2578</v>
      </c>
      <c r="O5" s="20">
        <f t="shared" si="13"/>
        <v>2203</v>
      </c>
      <c r="P5" s="20">
        <v>2638</v>
      </c>
      <c r="Q5" s="159"/>
      <c r="R5" s="3" t="s">
        <v>5</v>
      </c>
      <c r="S5" s="21">
        <v>2090</v>
      </c>
      <c r="T5" s="21">
        <v>1777</v>
      </c>
      <c r="U5" s="21">
        <v>1704</v>
      </c>
      <c r="V5" s="21">
        <v>2</v>
      </c>
      <c r="W5" s="21">
        <v>0</v>
      </c>
      <c r="X5" s="21">
        <v>0</v>
      </c>
      <c r="Y5" s="21">
        <v>657</v>
      </c>
      <c r="Z5" s="21">
        <v>437</v>
      </c>
      <c r="AA5" s="21">
        <v>396</v>
      </c>
      <c r="AB5" s="22">
        <f t="shared" ref="AB5:AD5" si="14">S5+V5+Y5</f>
        <v>2749</v>
      </c>
      <c r="AC5" s="22">
        <f t="shared" si="14"/>
        <v>2214</v>
      </c>
      <c r="AD5" s="21">
        <f t="shared" si="14"/>
        <v>2100</v>
      </c>
      <c r="AE5" s="21">
        <v>2638</v>
      </c>
      <c r="AF5" s="159"/>
      <c r="AG5" s="27" t="s">
        <v>5</v>
      </c>
      <c r="AH5" s="20">
        <v>1990</v>
      </c>
      <c r="AI5" s="20">
        <v>1738</v>
      </c>
      <c r="AJ5" s="20">
        <v>1596</v>
      </c>
      <c r="AK5" s="18">
        <v>659</v>
      </c>
      <c r="AL5" s="18">
        <v>451</v>
      </c>
      <c r="AM5" s="18">
        <v>375</v>
      </c>
      <c r="AN5" s="18">
        <v>1</v>
      </c>
      <c r="AO5" s="18">
        <v>0</v>
      </c>
      <c r="AP5" s="18">
        <v>0</v>
      </c>
      <c r="AQ5" s="18">
        <f t="shared" ref="AQ5:AS5" si="15">AH5+AK5+AN5</f>
        <v>2650</v>
      </c>
      <c r="AR5" s="18">
        <f t="shared" si="15"/>
        <v>2189</v>
      </c>
      <c r="AS5" s="20">
        <f t="shared" si="15"/>
        <v>1971</v>
      </c>
      <c r="AT5" s="20">
        <v>2638</v>
      </c>
      <c r="AU5" s="159"/>
      <c r="AV5" s="3" t="s">
        <v>5</v>
      </c>
      <c r="AW5" s="21">
        <v>633</v>
      </c>
      <c r="AX5" s="21">
        <v>442</v>
      </c>
      <c r="AY5" s="21">
        <v>425</v>
      </c>
      <c r="AZ5" s="22">
        <v>2279</v>
      </c>
      <c r="BA5" s="22">
        <v>1943</v>
      </c>
      <c r="BB5" s="22">
        <v>1882</v>
      </c>
      <c r="BC5" s="22">
        <v>7</v>
      </c>
      <c r="BD5" s="22">
        <v>0</v>
      </c>
      <c r="BE5" s="22">
        <v>0</v>
      </c>
      <c r="BF5" s="22">
        <f t="shared" ref="BF5:BH5" si="16">AW5+AZ5+BC5</f>
        <v>2919</v>
      </c>
      <c r="BG5" s="22">
        <f t="shared" si="16"/>
        <v>2385</v>
      </c>
      <c r="BH5" s="21">
        <f t="shared" si="16"/>
        <v>2307</v>
      </c>
      <c r="BI5" s="21">
        <v>2638</v>
      </c>
      <c r="BJ5" s="159"/>
      <c r="BK5" s="26" t="s">
        <v>5</v>
      </c>
      <c r="BL5" s="20">
        <v>2518</v>
      </c>
      <c r="BM5" s="20">
        <v>1993</v>
      </c>
      <c r="BN5" s="20">
        <v>1842</v>
      </c>
      <c r="BO5" s="18">
        <v>598</v>
      </c>
      <c r="BP5" s="18">
        <v>445</v>
      </c>
      <c r="BQ5" s="18">
        <v>419</v>
      </c>
      <c r="BR5" s="18">
        <v>3</v>
      </c>
      <c r="BS5" s="18">
        <v>0</v>
      </c>
      <c r="BT5" s="18">
        <v>0</v>
      </c>
      <c r="BU5" s="18">
        <f t="shared" ref="BU5:BW5" si="17">BL5+BO5+BR5</f>
        <v>3119</v>
      </c>
      <c r="BV5" s="18">
        <f t="shared" si="17"/>
        <v>2438</v>
      </c>
      <c r="BW5" s="20">
        <f t="shared" si="17"/>
        <v>2261</v>
      </c>
      <c r="BX5" s="20">
        <v>2638</v>
      </c>
      <c r="BY5" s="159"/>
      <c r="BZ5" s="3" t="s">
        <v>5</v>
      </c>
      <c r="CA5" s="21">
        <v>2105</v>
      </c>
      <c r="CB5" s="21">
        <v>1831</v>
      </c>
      <c r="CC5" s="21">
        <v>1766</v>
      </c>
      <c r="CD5" s="22">
        <v>547</v>
      </c>
      <c r="CE5" s="22">
        <v>423</v>
      </c>
      <c r="CF5" s="22">
        <v>403</v>
      </c>
      <c r="CG5" s="22">
        <v>2</v>
      </c>
      <c r="CH5" s="22">
        <v>0</v>
      </c>
      <c r="CI5" s="22">
        <v>0</v>
      </c>
      <c r="CJ5" s="22">
        <f t="shared" ref="CJ5:CL5" si="18">CA5+CD5+CG5</f>
        <v>2654</v>
      </c>
      <c r="CK5" s="22">
        <f t="shared" si="18"/>
        <v>2254</v>
      </c>
      <c r="CL5" s="21">
        <f t="shared" si="18"/>
        <v>2169</v>
      </c>
      <c r="CM5" s="21">
        <v>2638</v>
      </c>
      <c r="CN5" s="159"/>
      <c r="CO5" s="26" t="s">
        <v>5</v>
      </c>
      <c r="CP5" s="20">
        <v>2595</v>
      </c>
      <c r="CQ5" s="20">
        <v>2038</v>
      </c>
      <c r="CR5" s="20">
        <v>1936</v>
      </c>
      <c r="CS5" s="18">
        <v>610</v>
      </c>
      <c r="CT5" s="18">
        <v>404</v>
      </c>
      <c r="CU5" s="18">
        <v>376</v>
      </c>
      <c r="CV5" s="18">
        <v>6</v>
      </c>
      <c r="CW5" s="18">
        <v>0</v>
      </c>
      <c r="CX5" s="18">
        <v>0</v>
      </c>
      <c r="CY5" s="18">
        <f t="shared" ref="CY5:DA5" si="19">CP5+CS5+CV5</f>
        <v>3211</v>
      </c>
      <c r="CZ5" s="18">
        <f t="shared" si="19"/>
        <v>2442</v>
      </c>
      <c r="DA5" s="20">
        <f t="shared" si="19"/>
        <v>2312</v>
      </c>
      <c r="DB5" s="20">
        <v>2638</v>
      </c>
      <c r="DC5" s="159"/>
      <c r="DD5" s="3" t="s">
        <v>5</v>
      </c>
      <c r="DE5" s="21">
        <v>2212</v>
      </c>
      <c r="DF5" s="21">
        <v>1811</v>
      </c>
      <c r="DG5" s="21">
        <v>1755</v>
      </c>
      <c r="DH5" s="22">
        <v>552</v>
      </c>
      <c r="DI5" s="22">
        <v>385</v>
      </c>
      <c r="DJ5" s="22">
        <v>374</v>
      </c>
      <c r="DK5" s="22">
        <v>1</v>
      </c>
      <c r="DL5" s="22">
        <v>0</v>
      </c>
      <c r="DM5" s="22">
        <v>0</v>
      </c>
      <c r="DN5" s="22">
        <f t="shared" ref="DN5:DP5" si="20">DE5+DH5+DK5</f>
        <v>2765</v>
      </c>
      <c r="DO5" s="22">
        <f t="shared" si="20"/>
        <v>2196</v>
      </c>
      <c r="DP5" s="21">
        <f t="shared" si="20"/>
        <v>2129</v>
      </c>
      <c r="DQ5" s="21">
        <v>2638</v>
      </c>
      <c r="DR5" s="159"/>
      <c r="DS5" s="26" t="s">
        <v>5</v>
      </c>
      <c r="DT5" s="20">
        <v>2116</v>
      </c>
      <c r="DU5" s="20">
        <v>1710</v>
      </c>
      <c r="DV5" s="20">
        <v>1641</v>
      </c>
      <c r="DW5" s="18">
        <v>497</v>
      </c>
      <c r="DX5" s="18">
        <v>355</v>
      </c>
      <c r="DY5" s="18">
        <v>338</v>
      </c>
      <c r="DZ5" s="18">
        <v>3</v>
      </c>
      <c r="EA5" s="18">
        <v>0</v>
      </c>
      <c r="EB5" s="18">
        <v>0</v>
      </c>
      <c r="EC5" s="18">
        <f t="shared" ref="EC5:EE5" si="21">DT5+DW5+DZ5</f>
        <v>2616</v>
      </c>
      <c r="ED5" s="18">
        <f t="shared" si="21"/>
        <v>2065</v>
      </c>
      <c r="EE5" s="20">
        <f t="shared" si="21"/>
        <v>1979</v>
      </c>
      <c r="EF5" s="20">
        <v>2638</v>
      </c>
      <c r="EG5" s="159"/>
      <c r="EH5" s="3" t="s">
        <v>5</v>
      </c>
      <c r="EI5" s="21">
        <v>1888</v>
      </c>
      <c r="EJ5" s="21">
        <v>1598</v>
      </c>
      <c r="EK5" s="21">
        <v>1568</v>
      </c>
      <c r="EL5" s="22">
        <v>408</v>
      </c>
      <c r="EM5" s="22">
        <v>289</v>
      </c>
      <c r="EN5" s="22">
        <v>282</v>
      </c>
      <c r="EO5" s="22">
        <v>2</v>
      </c>
      <c r="EP5" s="22">
        <v>0</v>
      </c>
      <c r="EQ5" s="22">
        <v>0</v>
      </c>
      <c r="ER5" s="22">
        <f t="shared" ref="ER5:ET5" si="22">EI5+EL5+EO5</f>
        <v>2298</v>
      </c>
      <c r="ES5" s="22">
        <f t="shared" si="22"/>
        <v>1887</v>
      </c>
      <c r="ET5" s="21">
        <f t="shared" si="22"/>
        <v>1850</v>
      </c>
      <c r="EU5" s="21">
        <v>2638</v>
      </c>
      <c r="EV5" s="159"/>
      <c r="EW5" s="26" t="s">
        <v>5</v>
      </c>
      <c r="EX5" s="20">
        <v>1705</v>
      </c>
      <c r="EY5" s="20">
        <v>1479</v>
      </c>
      <c r="EZ5" s="20">
        <v>1461</v>
      </c>
      <c r="FA5" s="18">
        <v>447</v>
      </c>
      <c r="FB5" s="18">
        <v>316</v>
      </c>
      <c r="FC5" s="18">
        <v>309</v>
      </c>
      <c r="FD5" s="18">
        <v>3</v>
      </c>
      <c r="FE5" s="18">
        <v>0</v>
      </c>
      <c r="FF5" s="18">
        <v>0</v>
      </c>
      <c r="FG5" s="22">
        <f t="shared" ref="FG5:FI5" si="23">EX5+FA5+FD5</f>
        <v>2155</v>
      </c>
      <c r="FH5" s="22">
        <f t="shared" si="23"/>
        <v>1795</v>
      </c>
      <c r="FI5" s="21">
        <f t="shared" si="23"/>
        <v>1770</v>
      </c>
      <c r="FJ5" s="21">
        <v>2638</v>
      </c>
      <c r="FK5" s="23">
        <f t="shared" ref="FK5:FS5" si="24">(D5+S5+AH5+AW5+BL5+CA5+CP5+DE5+DT5+EI5+EX5)/11</f>
        <v>2025.1818181818182</v>
      </c>
      <c r="FL5" s="23">
        <f t="shared" si="24"/>
        <v>1670.4545454545455</v>
      </c>
      <c r="FM5" s="23">
        <f t="shared" si="24"/>
        <v>1584.3636363636363</v>
      </c>
      <c r="FN5" s="23">
        <f t="shared" si="24"/>
        <v>705.63636363636363</v>
      </c>
      <c r="FO5" s="23">
        <f t="shared" si="24"/>
        <v>511.81818181818181</v>
      </c>
      <c r="FP5" s="23">
        <f t="shared" si="24"/>
        <v>475.18181818181819</v>
      </c>
      <c r="FQ5" s="23">
        <f t="shared" si="24"/>
        <v>62.454545454545453</v>
      </c>
      <c r="FR5" s="23">
        <f t="shared" si="24"/>
        <v>39.81818181818182</v>
      </c>
      <c r="FS5" s="23">
        <f t="shared" si="24"/>
        <v>36</v>
      </c>
      <c r="FT5" s="24">
        <f t="shared" ref="FT5:GB5" si="25">MIN(D5,S5,AH5,AW5,BL5,CA5,CP5,DE5,DT5,EI5,EX5)</f>
        <v>633</v>
      </c>
      <c r="FU5" s="24">
        <f t="shared" si="25"/>
        <v>442</v>
      </c>
      <c r="FV5" s="24">
        <f t="shared" si="25"/>
        <v>425</v>
      </c>
      <c r="FW5" s="24">
        <f t="shared" si="25"/>
        <v>2</v>
      </c>
      <c r="FX5" s="24">
        <f t="shared" si="25"/>
        <v>0</v>
      </c>
      <c r="FY5" s="24">
        <f t="shared" si="25"/>
        <v>0</v>
      </c>
      <c r="FZ5" s="24">
        <f t="shared" si="25"/>
        <v>1</v>
      </c>
      <c r="GA5" s="24">
        <f t="shared" si="25"/>
        <v>0</v>
      </c>
      <c r="GB5" s="24">
        <f t="shared" si="25"/>
        <v>0</v>
      </c>
      <c r="GC5" s="25"/>
    </row>
    <row r="6" spans="1:185" ht="15.75" customHeight="1" x14ac:dyDescent="0.35">
      <c r="A6" s="20">
        <v>3</v>
      </c>
      <c r="B6" s="159"/>
      <c r="C6" s="26" t="s">
        <v>6</v>
      </c>
      <c r="D6" s="20">
        <v>1027</v>
      </c>
      <c r="E6" s="20">
        <v>774</v>
      </c>
      <c r="F6" s="20">
        <v>688</v>
      </c>
      <c r="G6" s="20">
        <v>2501</v>
      </c>
      <c r="H6" s="20">
        <v>1920</v>
      </c>
      <c r="I6" s="20">
        <v>1659</v>
      </c>
      <c r="J6" s="20">
        <v>356</v>
      </c>
      <c r="K6" s="20">
        <v>211</v>
      </c>
      <c r="L6" s="20">
        <v>117</v>
      </c>
      <c r="M6" s="18">
        <f t="shared" ref="M6:O6" si="26">D6+G6+J6</f>
        <v>3884</v>
      </c>
      <c r="N6" s="18">
        <f t="shared" si="26"/>
        <v>2905</v>
      </c>
      <c r="O6" s="20">
        <f t="shared" si="26"/>
        <v>2464</v>
      </c>
      <c r="P6" s="20">
        <v>3688</v>
      </c>
      <c r="Q6" s="159"/>
      <c r="R6" s="3" t="s">
        <v>6</v>
      </c>
      <c r="S6" s="21">
        <v>828</v>
      </c>
      <c r="T6" s="21">
        <v>670</v>
      </c>
      <c r="U6" s="21">
        <v>640</v>
      </c>
      <c r="V6" s="21">
        <v>203</v>
      </c>
      <c r="W6" s="21">
        <v>134</v>
      </c>
      <c r="X6" s="21">
        <v>109</v>
      </c>
      <c r="Y6" s="21">
        <v>1967</v>
      </c>
      <c r="Z6" s="21">
        <v>1621</v>
      </c>
      <c r="AA6" s="21">
        <v>1546</v>
      </c>
      <c r="AB6" s="22">
        <f t="shared" ref="AB6:AD6" si="27">S6+V6+Y6</f>
        <v>2998</v>
      </c>
      <c r="AC6" s="22">
        <f t="shared" si="27"/>
        <v>2425</v>
      </c>
      <c r="AD6" s="21">
        <f t="shared" si="27"/>
        <v>2295</v>
      </c>
      <c r="AE6" s="21">
        <v>3688</v>
      </c>
      <c r="AF6" s="159"/>
      <c r="AG6" s="27" t="s">
        <v>6</v>
      </c>
      <c r="AH6" s="20">
        <v>754</v>
      </c>
      <c r="AI6" s="20">
        <v>649</v>
      </c>
      <c r="AJ6" s="20">
        <v>613</v>
      </c>
      <c r="AK6" s="18">
        <v>1859</v>
      </c>
      <c r="AL6" s="18">
        <v>1532</v>
      </c>
      <c r="AM6" s="18">
        <v>1397</v>
      </c>
      <c r="AN6" s="18">
        <v>213</v>
      </c>
      <c r="AO6" s="18">
        <v>152</v>
      </c>
      <c r="AP6" s="18">
        <v>117</v>
      </c>
      <c r="AQ6" s="18">
        <f t="shared" ref="AQ6:AS6" si="28">AH6+AK6+AN6</f>
        <v>2826</v>
      </c>
      <c r="AR6" s="18">
        <f t="shared" si="28"/>
        <v>2333</v>
      </c>
      <c r="AS6" s="20">
        <f t="shared" si="28"/>
        <v>2127</v>
      </c>
      <c r="AT6" s="20">
        <v>3688</v>
      </c>
      <c r="AU6" s="159"/>
      <c r="AV6" s="3" t="s">
        <v>6</v>
      </c>
      <c r="AW6" s="21">
        <v>2253</v>
      </c>
      <c r="AX6" s="21">
        <v>1788</v>
      </c>
      <c r="AY6" s="21">
        <v>1748</v>
      </c>
      <c r="AZ6" s="22">
        <v>1011</v>
      </c>
      <c r="BA6" s="22">
        <v>816</v>
      </c>
      <c r="BB6" s="22">
        <v>790</v>
      </c>
      <c r="BC6" s="22">
        <v>235</v>
      </c>
      <c r="BD6" s="22">
        <v>143</v>
      </c>
      <c r="BE6" s="22">
        <v>132</v>
      </c>
      <c r="BF6" s="22">
        <f t="shared" ref="BF6:BH6" si="29">AW6+AZ6+BC6</f>
        <v>3499</v>
      </c>
      <c r="BG6" s="22">
        <f t="shared" si="29"/>
        <v>2747</v>
      </c>
      <c r="BH6" s="21">
        <f t="shared" si="29"/>
        <v>2670</v>
      </c>
      <c r="BI6" s="21">
        <v>3688</v>
      </c>
      <c r="BJ6" s="159"/>
      <c r="BK6" s="26" t="s">
        <v>6</v>
      </c>
      <c r="BL6" s="20">
        <v>1144</v>
      </c>
      <c r="BM6" s="20">
        <v>819</v>
      </c>
      <c r="BN6" s="20">
        <v>734</v>
      </c>
      <c r="BO6" s="18">
        <v>2197</v>
      </c>
      <c r="BP6" s="18">
        <v>1762</v>
      </c>
      <c r="BQ6" s="18">
        <v>1686</v>
      </c>
      <c r="BR6" s="18">
        <v>218</v>
      </c>
      <c r="BS6" s="18">
        <v>141</v>
      </c>
      <c r="BT6" s="18">
        <v>117</v>
      </c>
      <c r="BU6" s="18">
        <f t="shared" ref="BU6:BW6" si="30">BL6+BO6+BR6</f>
        <v>3559</v>
      </c>
      <c r="BV6" s="18">
        <f t="shared" si="30"/>
        <v>2722</v>
      </c>
      <c r="BW6" s="20">
        <f t="shared" si="30"/>
        <v>2537</v>
      </c>
      <c r="BX6" s="20">
        <v>3688</v>
      </c>
      <c r="BY6" s="159"/>
      <c r="BZ6" s="3" t="s">
        <v>6</v>
      </c>
      <c r="CA6" s="21">
        <v>876</v>
      </c>
      <c r="CB6" s="21">
        <v>741</v>
      </c>
      <c r="CC6" s="21">
        <v>695</v>
      </c>
      <c r="CD6" s="22">
        <v>2124</v>
      </c>
      <c r="CE6" s="22">
        <v>1723</v>
      </c>
      <c r="CF6" s="22">
        <v>1631</v>
      </c>
      <c r="CG6" s="22">
        <v>200</v>
      </c>
      <c r="CH6" s="22">
        <v>140</v>
      </c>
      <c r="CI6" s="22">
        <v>114</v>
      </c>
      <c r="CJ6" s="22">
        <f t="shared" ref="CJ6:CL6" si="31">CA6+CD6+CG6</f>
        <v>3200</v>
      </c>
      <c r="CK6" s="22">
        <f t="shared" si="31"/>
        <v>2604</v>
      </c>
      <c r="CL6" s="21">
        <f t="shared" si="31"/>
        <v>2440</v>
      </c>
      <c r="CM6" s="21">
        <v>3688</v>
      </c>
      <c r="CN6" s="159"/>
      <c r="CO6" s="26" t="s">
        <v>6</v>
      </c>
      <c r="CP6" s="20">
        <v>984</v>
      </c>
      <c r="CQ6" s="20">
        <v>724</v>
      </c>
      <c r="CR6" s="20">
        <v>692</v>
      </c>
      <c r="CS6" s="18">
        <v>2059</v>
      </c>
      <c r="CT6" s="18">
        <v>1603</v>
      </c>
      <c r="CU6" s="18">
        <v>1547</v>
      </c>
      <c r="CV6" s="18">
        <v>239</v>
      </c>
      <c r="CW6" s="18">
        <v>124</v>
      </c>
      <c r="CX6" s="18">
        <v>109</v>
      </c>
      <c r="CY6" s="18">
        <f t="shared" ref="CY6:DA6" si="32">CP6+CS6+CV6</f>
        <v>3282</v>
      </c>
      <c r="CZ6" s="18">
        <f t="shared" si="32"/>
        <v>2451</v>
      </c>
      <c r="DA6" s="20">
        <f t="shared" si="32"/>
        <v>2348</v>
      </c>
      <c r="DB6" s="20">
        <v>3688</v>
      </c>
      <c r="DC6" s="159"/>
      <c r="DD6" s="3" t="s">
        <v>6</v>
      </c>
      <c r="DE6" s="21">
        <v>804</v>
      </c>
      <c r="DF6" s="21">
        <v>639</v>
      </c>
      <c r="DG6" s="21">
        <v>627</v>
      </c>
      <c r="DH6" s="22">
        <v>1946</v>
      </c>
      <c r="DI6" s="22">
        <v>1523</v>
      </c>
      <c r="DJ6" s="22">
        <v>1504</v>
      </c>
      <c r="DK6" s="22">
        <v>163</v>
      </c>
      <c r="DL6" s="22">
        <v>109</v>
      </c>
      <c r="DM6" s="22">
        <v>93</v>
      </c>
      <c r="DN6" s="22">
        <f t="shared" ref="DN6:DP6" si="33">DE6+DH6+DK6</f>
        <v>2913</v>
      </c>
      <c r="DO6" s="22">
        <f t="shared" si="33"/>
        <v>2271</v>
      </c>
      <c r="DP6" s="21">
        <f t="shared" si="33"/>
        <v>2224</v>
      </c>
      <c r="DQ6" s="21">
        <v>3688</v>
      </c>
      <c r="DR6" s="159"/>
      <c r="DS6" s="26" t="s">
        <v>6</v>
      </c>
      <c r="DT6" s="20">
        <v>779</v>
      </c>
      <c r="DU6" s="20">
        <v>626</v>
      </c>
      <c r="DV6" s="20">
        <v>597</v>
      </c>
      <c r="DW6" s="18">
        <v>1855</v>
      </c>
      <c r="DX6" s="18">
        <v>1472</v>
      </c>
      <c r="DY6" s="18">
        <v>1403</v>
      </c>
      <c r="DZ6" s="18">
        <v>176</v>
      </c>
      <c r="EA6" s="18">
        <v>110</v>
      </c>
      <c r="EB6" s="18">
        <v>83</v>
      </c>
      <c r="EC6" s="18">
        <f t="shared" ref="EC6:EE6" si="34">DT6+DW6+DZ6</f>
        <v>2810</v>
      </c>
      <c r="ED6" s="18">
        <f t="shared" si="34"/>
        <v>2208</v>
      </c>
      <c r="EE6" s="20">
        <f t="shared" si="34"/>
        <v>2083</v>
      </c>
      <c r="EF6" s="20">
        <v>3688</v>
      </c>
      <c r="EG6" s="159"/>
      <c r="EH6" s="3" t="s">
        <v>6</v>
      </c>
      <c r="EI6" s="21">
        <v>780</v>
      </c>
      <c r="EJ6" s="21">
        <v>616</v>
      </c>
      <c r="EK6" s="21">
        <v>599</v>
      </c>
      <c r="EL6" s="22">
        <v>1673</v>
      </c>
      <c r="EM6" s="22">
        <v>1379</v>
      </c>
      <c r="EN6" s="22">
        <v>1333</v>
      </c>
      <c r="EO6" s="22">
        <v>112</v>
      </c>
      <c r="EP6" s="22">
        <v>88</v>
      </c>
      <c r="EQ6" s="22">
        <v>85</v>
      </c>
      <c r="ER6" s="22">
        <f t="shared" ref="ER6:ET6" si="35">EI6+EL6+EO6</f>
        <v>2565</v>
      </c>
      <c r="ES6" s="22">
        <f t="shared" si="35"/>
        <v>2083</v>
      </c>
      <c r="ET6" s="21">
        <f t="shared" si="35"/>
        <v>2017</v>
      </c>
      <c r="EU6" s="21">
        <v>3688</v>
      </c>
      <c r="EV6" s="159"/>
      <c r="EW6" s="26" t="s">
        <v>6</v>
      </c>
      <c r="EX6" s="20">
        <v>669</v>
      </c>
      <c r="EY6" s="20">
        <v>559</v>
      </c>
      <c r="EZ6" s="20">
        <v>551</v>
      </c>
      <c r="FA6" s="18">
        <v>1585</v>
      </c>
      <c r="FB6" s="18">
        <v>1325</v>
      </c>
      <c r="FC6" s="18">
        <v>1317</v>
      </c>
      <c r="FD6" s="18">
        <v>127</v>
      </c>
      <c r="FE6" s="18">
        <v>95</v>
      </c>
      <c r="FF6" s="18">
        <v>94</v>
      </c>
      <c r="FG6" s="22">
        <f t="shared" ref="FG6:FI6" si="36">EX6+FA6+FD6</f>
        <v>2381</v>
      </c>
      <c r="FH6" s="22">
        <f t="shared" si="36"/>
        <v>1979</v>
      </c>
      <c r="FI6" s="21">
        <f t="shared" si="36"/>
        <v>1962</v>
      </c>
      <c r="FJ6" s="21">
        <v>3688</v>
      </c>
      <c r="FK6" s="23">
        <f t="shared" ref="FK6:FS6" si="37">(D6+S6+AH6+AW6+BL6+CA6+CP6+DE6+DT6+EI6+EX6)/11</f>
        <v>990.72727272727275</v>
      </c>
      <c r="FL6" s="23">
        <f t="shared" si="37"/>
        <v>782.27272727272725</v>
      </c>
      <c r="FM6" s="23">
        <f t="shared" si="37"/>
        <v>744</v>
      </c>
      <c r="FN6" s="23">
        <f t="shared" si="37"/>
        <v>1728.4545454545455</v>
      </c>
      <c r="FO6" s="23">
        <f t="shared" si="37"/>
        <v>1380.8181818181818</v>
      </c>
      <c r="FP6" s="23">
        <f t="shared" si="37"/>
        <v>1306.909090909091</v>
      </c>
      <c r="FQ6" s="23">
        <f t="shared" si="37"/>
        <v>364.18181818181819</v>
      </c>
      <c r="FR6" s="23">
        <f t="shared" si="37"/>
        <v>266.72727272727275</v>
      </c>
      <c r="FS6" s="23">
        <f t="shared" si="37"/>
        <v>237</v>
      </c>
      <c r="FT6" s="24">
        <f t="shared" ref="FT6:GB6" si="38">MIN(D6,S6,AH6,AW6,BL6,CA6,CP6,DE6,DT6,EI6,EX6)</f>
        <v>669</v>
      </c>
      <c r="FU6" s="24">
        <f t="shared" si="38"/>
        <v>559</v>
      </c>
      <c r="FV6" s="24">
        <f t="shared" si="38"/>
        <v>551</v>
      </c>
      <c r="FW6" s="24">
        <f t="shared" si="38"/>
        <v>203</v>
      </c>
      <c r="FX6" s="24">
        <f t="shared" si="38"/>
        <v>134</v>
      </c>
      <c r="FY6" s="24">
        <f t="shared" si="38"/>
        <v>109</v>
      </c>
      <c r="FZ6" s="24">
        <f t="shared" si="38"/>
        <v>112</v>
      </c>
      <c r="GA6" s="24">
        <f t="shared" si="38"/>
        <v>88</v>
      </c>
      <c r="GB6" s="24">
        <f t="shared" si="38"/>
        <v>83</v>
      </c>
      <c r="GC6" s="25"/>
    </row>
    <row r="7" spans="1:185" ht="15.75" customHeight="1" x14ac:dyDescent="0.35">
      <c r="A7" s="20">
        <v>4</v>
      </c>
      <c r="B7" s="159"/>
      <c r="C7" s="26" t="s">
        <v>46</v>
      </c>
      <c r="D7" s="20">
        <v>1773</v>
      </c>
      <c r="E7" s="20">
        <v>1469</v>
      </c>
      <c r="F7" s="20">
        <v>1335</v>
      </c>
      <c r="G7" s="20">
        <v>1239</v>
      </c>
      <c r="H7" s="20">
        <v>779</v>
      </c>
      <c r="I7" s="20">
        <v>671</v>
      </c>
      <c r="J7" s="20">
        <v>38</v>
      </c>
      <c r="K7" s="20">
        <v>25</v>
      </c>
      <c r="L7" s="20">
        <v>18</v>
      </c>
      <c r="M7" s="18">
        <f t="shared" ref="M7:O7" si="39">D7+G7+J7</f>
        <v>3050</v>
      </c>
      <c r="N7" s="18">
        <f t="shared" si="39"/>
        <v>2273</v>
      </c>
      <c r="O7" s="20">
        <f t="shared" si="39"/>
        <v>2024</v>
      </c>
      <c r="P7" s="20">
        <v>2313</v>
      </c>
      <c r="Q7" s="159"/>
      <c r="R7" s="3" t="s">
        <v>46</v>
      </c>
      <c r="S7" s="21">
        <v>1526</v>
      </c>
      <c r="T7" s="21">
        <v>1319</v>
      </c>
      <c r="U7" s="21">
        <v>1288</v>
      </c>
      <c r="V7" s="21">
        <v>24</v>
      </c>
      <c r="W7" s="21">
        <v>17</v>
      </c>
      <c r="X7" s="21">
        <v>16</v>
      </c>
      <c r="Y7" s="21">
        <v>867</v>
      </c>
      <c r="Z7" s="21">
        <v>654</v>
      </c>
      <c r="AA7" s="21">
        <v>631</v>
      </c>
      <c r="AB7" s="22">
        <f t="shared" ref="AB7:AD7" si="40">S7+V7+Y7</f>
        <v>2417</v>
      </c>
      <c r="AC7" s="22">
        <f t="shared" si="40"/>
        <v>1990</v>
      </c>
      <c r="AD7" s="21">
        <f t="shared" si="40"/>
        <v>1935</v>
      </c>
      <c r="AE7" s="21">
        <v>2313</v>
      </c>
      <c r="AF7" s="159"/>
      <c r="AG7" s="27" t="s">
        <v>46</v>
      </c>
      <c r="AH7" s="20">
        <v>1483</v>
      </c>
      <c r="AI7" s="20">
        <v>1333</v>
      </c>
      <c r="AJ7" s="20">
        <v>1264</v>
      </c>
      <c r="AK7" s="18">
        <v>864</v>
      </c>
      <c r="AL7" s="18">
        <v>654</v>
      </c>
      <c r="AM7" s="18">
        <v>583</v>
      </c>
      <c r="AN7" s="18">
        <v>25</v>
      </c>
      <c r="AO7" s="18">
        <v>18</v>
      </c>
      <c r="AP7" s="18">
        <v>14</v>
      </c>
      <c r="AQ7" s="18">
        <f t="shared" ref="AQ7:AS7" si="41">AH7+AK7+AN7</f>
        <v>2372</v>
      </c>
      <c r="AR7" s="18">
        <f t="shared" si="41"/>
        <v>2005</v>
      </c>
      <c r="AS7" s="20">
        <f t="shared" si="41"/>
        <v>1861</v>
      </c>
      <c r="AT7" s="20">
        <v>2313</v>
      </c>
      <c r="AU7" s="159"/>
      <c r="AV7" s="3" t="s">
        <v>46</v>
      </c>
      <c r="AW7" s="21">
        <v>881</v>
      </c>
      <c r="AX7" s="21">
        <v>624</v>
      </c>
      <c r="AY7" s="21">
        <v>603</v>
      </c>
      <c r="AZ7" s="22">
        <v>1692</v>
      </c>
      <c r="BA7" s="22">
        <v>1461</v>
      </c>
      <c r="BB7" s="22">
        <v>1440</v>
      </c>
      <c r="BC7" s="22">
        <v>29</v>
      </c>
      <c r="BD7" s="22">
        <v>18</v>
      </c>
      <c r="BE7" s="22">
        <v>16</v>
      </c>
      <c r="BF7" s="22">
        <f t="shared" ref="BF7:BH7" si="42">AW7+AZ7+BC7</f>
        <v>2602</v>
      </c>
      <c r="BG7" s="22">
        <f t="shared" si="42"/>
        <v>2103</v>
      </c>
      <c r="BH7" s="21">
        <f t="shared" si="42"/>
        <v>2059</v>
      </c>
      <c r="BI7" s="21">
        <v>2313</v>
      </c>
      <c r="BJ7" s="159"/>
      <c r="BK7" s="26" t="s">
        <v>46</v>
      </c>
      <c r="BL7" s="20">
        <v>1824</v>
      </c>
      <c r="BM7" s="20">
        <v>1496</v>
      </c>
      <c r="BN7" s="20">
        <v>1402</v>
      </c>
      <c r="BO7" s="18">
        <v>820</v>
      </c>
      <c r="BP7" s="18">
        <v>642</v>
      </c>
      <c r="BQ7" s="18">
        <v>611</v>
      </c>
      <c r="BR7" s="18">
        <v>32</v>
      </c>
      <c r="BS7" s="18">
        <v>23</v>
      </c>
      <c r="BT7" s="18">
        <v>16</v>
      </c>
      <c r="BU7" s="18">
        <f t="shared" ref="BU7:BW7" si="43">BL7+BO7+BR7</f>
        <v>2676</v>
      </c>
      <c r="BV7" s="18">
        <f t="shared" si="43"/>
        <v>2161</v>
      </c>
      <c r="BW7" s="20">
        <f t="shared" si="43"/>
        <v>2029</v>
      </c>
      <c r="BX7" s="20">
        <v>2313</v>
      </c>
      <c r="BY7" s="159"/>
      <c r="BZ7" s="3" t="s">
        <v>46</v>
      </c>
      <c r="CA7" s="21">
        <v>1585</v>
      </c>
      <c r="CB7" s="21">
        <v>1414</v>
      </c>
      <c r="CC7" s="21">
        <v>1364</v>
      </c>
      <c r="CD7" s="22">
        <v>797</v>
      </c>
      <c r="CE7" s="22">
        <v>621</v>
      </c>
      <c r="CF7" s="22">
        <v>600</v>
      </c>
      <c r="CG7" s="22">
        <v>22</v>
      </c>
      <c r="CH7" s="22">
        <v>18</v>
      </c>
      <c r="CI7" s="22">
        <v>16</v>
      </c>
      <c r="CJ7" s="22">
        <f t="shared" ref="CJ7:CL7" si="44">CA7+CD7+CG7</f>
        <v>2404</v>
      </c>
      <c r="CK7" s="22">
        <f t="shared" si="44"/>
        <v>2053</v>
      </c>
      <c r="CL7" s="21">
        <f t="shared" si="44"/>
        <v>1980</v>
      </c>
      <c r="CM7" s="21">
        <v>2313</v>
      </c>
      <c r="CN7" s="159"/>
      <c r="CO7" s="26" t="s">
        <v>46</v>
      </c>
      <c r="CP7" s="20">
        <v>1779</v>
      </c>
      <c r="CQ7" s="20">
        <v>1484</v>
      </c>
      <c r="CR7" s="20">
        <v>1437</v>
      </c>
      <c r="CS7" s="18">
        <v>769</v>
      </c>
      <c r="CT7" s="18">
        <v>568</v>
      </c>
      <c r="CU7" s="18">
        <v>548</v>
      </c>
      <c r="CV7" s="18">
        <v>34</v>
      </c>
      <c r="CW7" s="18">
        <v>22</v>
      </c>
      <c r="CX7" s="18">
        <v>19</v>
      </c>
      <c r="CY7" s="18">
        <f t="shared" ref="CY7:DA7" si="45">CP7+CS7+CV7</f>
        <v>2582</v>
      </c>
      <c r="CZ7" s="18">
        <f t="shared" si="45"/>
        <v>2074</v>
      </c>
      <c r="DA7" s="20">
        <f t="shared" si="45"/>
        <v>2004</v>
      </c>
      <c r="DB7" s="20">
        <v>2313</v>
      </c>
      <c r="DC7" s="159"/>
      <c r="DD7" s="3" t="s">
        <v>46</v>
      </c>
      <c r="DE7" s="21">
        <v>1590</v>
      </c>
      <c r="DF7" s="21">
        <v>1401</v>
      </c>
      <c r="DG7" s="21">
        <v>1375</v>
      </c>
      <c r="DH7" s="22">
        <v>783</v>
      </c>
      <c r="DI7" s="22">
        <v>563</v>
      </c>
      <c r="DJ7" s="22">
        <v>557</v>
      </c>
      <c r="DK7" s="22">
        <v>24</v>
      </c>
      <c r="DL7" s="22">
        <v>17</v>
      </c>
      <c r="DM7" s="22">
        <v>14</v>
      </c>
      <c r="DN7" s="22">
        <f t="shared" ref="DN7:DP7" si="46">DE7+DH7+DK7</f>
        <v>2397</v>
      </c>
      <c r="DO7" s="22">
        <f t="shared" si="46"/>
        <v>1981</v>
      </c>
      <c r="DP7" s="21">
        <f t="shared" si="46"/>
        <v>1946</v>
      </c>
      <c r="DQ7" s="21">
        <v>2313</v>
      </c>
      <c r="DR7" s="159"/>
      <c r="DS7" s="26" t="s">
        <v>46</v>
      </c>
      <c r="DT7" s="20">
        <v>1574</v>
      </c>
      <c r="DU7" s="20">
        <v>1356</v>
      </c>
      <c r="DV7" s="20">
        <v>1316</v>
      </c>
      <c r="DW7" s="18">
        <v>718</v>
      </c>
      <c r="DX7" s="18">
        <v>555</v>
      </c>
      <c r="DY7" s="18">
        <v>522</v>
      </c>
      <c r="DZ7" s="18">
        <v>25</v>
      </c>
      <c r="EA7" s="18">
        <v>15</v>
      </c>
      <c r="EB7" s="18">
        <v>14</v>
      </c>
      <c r="EC7" s="18">
        <f t="shared" ref="EC7:EE7" si="47">DT7+DW7+DZ7</f>
        <v>2317</v>
      </c>
      <c r="ED7" s="18">
        <f t="shared" si="47"/>
        <v>1926</v>
      </c>
      <c r="EE7" s="20">
        <f t="shared" si="47"/>
        <v>1852</v>
      </c>
      <c r="EF7" s="20">
        <v>2313</v>
      </c>
      <c r="EG7" s="159"/>
      <c r="EH7" s="3" t="s">
        <v>46</v>
      </c>
      <c r="EI7" s="21">
        <v>1507</v>
      </c>
      <c r="EJ7" s="21">
        <v>1308</v>
      </c>
      <c r="EK7" s="21">
        <v>1286</v>
      </c>
      <c r="EL7" s="22">
        <v>612</v>
      </c>
      <c r="EM7" s="22">
        <v>495</v>
      </c>
      <c r="EN7" s="22">
        <v>484</v>
      </c>
      <c r="EO7" s="22">
        <v>18</v>
      </c>
      <c r="EP7" s="22">
        <v>16</v>
      </c>
      <c r="EQ7" s="22">
        <v>14</v>
      </c>
      <c r="ER7" s="22">
        <f t="shared" ref="ER7:ET7" si="48">EI7+EL7+EO7</f>
        <v>2137</v>
      </c>
      <c r="ES7" s="22">
        <f t="shared" si="48"/>
        <v>1819</v>
      </c>
      <c r="ET7" s="21">
        <f t="shared" si="48"/>
        <v>1784</v>
      </c>
      <c r="EU7" s="21">
        <v>2313</v>
      </c>
      <c r="EV7" s="159"/>
      <c r="EW7" s="26" t="s">
        <v>46</v>
      </c>
      <c r="EX7" s="20">
        <v>1366</v>
      </c>
      <c r="EY7" s="20">
        <v>1238</v>
      </c>
      <c r="EZ7" s="20">
        <v>1229</v>
      </c>
      <c r="FA7" s="18">
        <v>659</v>
      </c>
      <c r="FB7" s="18">
        <v>510</v>
      </c>
      <c r="FC7" s="18">
        <v>503</v>
      </c>
      <c r="FD7" s="18">
        <v>22</v>
      </c>
      <c r="FE7" s="18">
        <v>15</v>
      </c>
      <c r="FF7" s="18">
        <v>15</v>
      </c>
      <c r="FG7" s="22">
        <f t="shared" ref="FG7:FI7" si="49">EX7+FA7+FD7</f>
        <v>2047</v>
      </c>
      <c r="FH7" s="22">
        <f t="shared" si="49"/>
        <v>1763</v>
      </c>
      <c r="FI7" s="21">
        <f t="shared" si="49"/>
        <v>1747</v>
      </c>
      <c r="FJ7" s="21">
        <v>2313</v>
      </c>
      <c r="FK7" s="23">
        <f t="shared" ref="FK7:FS7" si="50">(D7+S7+AH7+AW7+BL7+CA7+CP7+DE7+DT7+EI7+EX7)/11</f>
        <v>1535.2727272727273</v>
      </c>
      <c r="FL7" s="23">
        <f t="shared" si="50"/>
        <v>1312.909090909091</v>
      </c>
      <c r="FM7" s="23">
        <f t="shared" si="50"/>
        <v>1263.5454545454545</v>
      </c>
      <c r="FN7" s="23">
        <f t="shared" si="50"/>
        <v>816.09090909090912</v>
      </c>
      <c r="FO7" s="23">
        <f t="shared" si="50"/>
        <v>624.09090909090912</v>
      </c>
      <c r="FP7" s="23">
        <f t="shared" si="50"/>
        <v>594.09090909090912</v>
      </c>
      <c r="FQ7" s="23">
        <f t="shared" si="50"/>
        <v>103.27272727272727</v>
      </c>
      <c r="FR7" s="23">
        <f t="shared" si="50"/>
        <v>76.454545454545453</v>
      </c>
      <c r="FS7" s="23">
        <f t="shared" si="50"/>
        <v>71.545454545454547</v>
      </c>
      <c r="FT7" s="24">
        <f t="shared" ref="FT7:GB7" si="51">MIN(D7,S7,AH7,AW7,BL7,CA7,CP7,DE7,DT7,EI7,EX7)</f>
        <v>881</v>
      </c>
      <c r="FU7" s="24">
        <f t="shared" si="51"/>
        <v>624</v>
      </c>
      <c r="FV7" s="24">
        <f t="shared" si="51"/>
        <v>603</v>
      </c>
      <c r="FW7" s="24">
        <f t="shared" si="51"/>
        <v>24</v>
      </c>
      <c r="FX7" s="24">
        <f t="shared" si="51"/>
        <v>17</v>
      </c>
      <c r="FY7" s="24">
        <f t="shared" si="51"/>
        <v>16</v>
      </c>
      <c r="FZ7" s="24">
        <f t="shared" si="51"/>
        <v>18</v>
      </c>
      <c r="GA7" s="24">
        <f t="shared" si="51"/>
        <v>15</v>
      </c>
      <c r="GB7" s="24">
        <f t="shared" si="51"/>
        <v>14</v>
      </c>
      <c r="GC7" s="25"/>
    </row>
    <row r="8" spans="1:185" ht="15.75" customHeight="1" x14ac:dyDescent="0.35">
      <c r="A8" s="20">
        <v>5</v>
      </c>
      <c r="B8" s="159"/>
      <c r="C8" s="26" t="s">
        <v>8</v>
      </c>
      <c r="D8" s="20">
        <v>1246</v>
      </c>
      <c r="E8" s="20">
        <v>1017</v>
      </c>
      <c r="F8" s="20">
        <v>931</v>
      </c>
      <c r="G8" s="20">
        <v>914</v>
      </c>
      <c r="H8" s="20">
        <v>649</v>
      </c>
      <c r="I8" s="20">
        <v>584</v>
      </c>
      <c r="J8" s="20">
        <v>11</v>
      </c>
      <c r="K8" s="20">
        <v>4</v>
      </c>
      <c r="L8" s="20">
        <v>2</v>
      </c>
      <c r="M8" s="18">
        <f t="shared" ref="M8:O8" si="52">D8+G8+J8</f>
        <v>2171</v>
      </c>
      <c r="N8" s="18">
        <f t="shared" si="52"/>
        <v>1670</v>
      </c>
      <c r="O8" s="20">
        <f t="shared" si="52"/>
        <v>1517</v>
      </c>
      <c r="P8" s="20">
        <v>1564</v>
      </c>
      <c r="Q8" s="159"/>
      <c r="R8" s="3" t="s">
        <v>8</v>
      </c>
      <c r="S8" s="21">
        <v>1065</v>
      </c>
      <c r="T8" s="21">
        <v>915</v>
      </c>
      <c r="U8" s="21">
        <v>892</v>
      </c>
      <c r="V8" s="21">
        <v>5</v>
      </c>
      <c r="W8" s="21">
        <v>4</v>
      </c>
      <c r="X8" s="21">
        <v>2</v>
      </c>
      <c r="Y8" s="21">
        <v>706</v>
      </c>
      <c r="Z8" s="21">
        <v>578</v>
      </c>
      <c r="AA8" s="21">
        <v>557</v>
      </c>
      <c r="AB8" s="22">
        <f t="shared" ref="AB8:AD8" si="53">S8+V8+Y8</f>
        <v>1776</v>
      </c>
      <c r="AC8" s="22">
        <f t="shared" si="53"/>
        <v>1497</v>
      </c>
      <c r="AD8" s="21">
        <f t="shared" si="53"/>
        <v>1451</v>
      </c>
      <c r="AE8" s="21">
        <v>1564</v>
      </c>
      <c r="AF8" s="159"/>
      <c r="AG8" s="26" t="s">
        <v>8</v>
      </c>
      <c r="AH8" s="20">
        <v>1018</v>
      </c>
      <c r="AI8" s="20">
        <v>915</v>
      </c>
      <c r="AJ8" s="20">
        <v>868</v>
      </c>
      <c r="AK8" s="18">
        <v>696</v>
      </c>
      <c r="AL8" s="18">
        <v>579</v>
      </c>
      <c r="AM8" s="18">
        <v>525</v>
      </c>
      <c r="AN8" s="18">
        <v>6</v>
      </c>
      <c r="AO8" s="18">
        <v>4</v>
      </c>
      <c r="AP8" s="18">
        <v>2</v>
      </c>
      <c r="AQ8" s="18">
        <f t="shared" ref="AQ8:AS8" si="54">AH8+AK8+AN8</f>
        <v>1720</v>
      </c>
      <c r="AR8" s="18">
        <f t="shared" si="54"/>
        <v>1498</v>
      </c>
      <c r="AS8" s="20">
        <f t="shared" si="54"/>
        <v>1395</v>
      </c>
      <c r="AT8" s="20">
        <v>1564</v>
      </c>
      <c r="AU8" s="159"/>
      <c r="AV8" s="3" t="s">
        <v>8</v>
      </c>
      <c r="AW8" s="21">
        <v>760</v>
      </c>
      <c r="AX8" s="21">
        <v>581</v>
      </c>
      <c r="AY8" s="21">
        <v>571</v>
      </c>
      <c r="AZ8" s="22">
        <v>1138</v>
      </c>
      <c r="BA8" s="22">
        <v>1003</v>
      </c>
      <c r="BB8" s="22">
        <v>991</v>
      </c>
      <c r="BC8" s="22">
        <v>8</v>
      </c>
      <c r="BD8" s="22">
        <v>4</v>
      </c>
      <c r="BE8" s="22">
        <v>3</v>
      </c>
      <c r="BF8" s="22">
        <f t="shared" ref="BF8:BH8" si="55">AW8+AZ8+BC8</f>
        <v>1906</v>
      </c>
      <c r="BG8" s="22">
        <f t="shared" si="55"/>
        <v>1588</v>
      </c>
      <c r="BH8" s="21">
        <f t="shared" si="55"/>
        <v>1565</v>
      </c>
      <c r="BI8" s="21">
        <v>1564</v>
      </c>
      <c r="BJ8" s="159"/>
      <c r="BK8" s="26" t="s">
        <v>8</v>
      </c>
      <c r="BL8" s="20">
        <v>1275</v>
      </c>
      <c r="BM8" s="20">
        <v>1011</v>
      </c>
      <c r="BN8" s="20">
        <v>955</v>
      </c>
      <c r="BO8" s="18">
        <v>715</v>
      </c>
      <c r="BP8" s="18">
        <v>583</v>
      </c>
      <c r="BQ8" s="18">
        <v>563</v>
      </c>
      <c r="BR8" s="18">
        <v>7</v>
      </c>
      <c r="BS8" s="18">
        <v>4</v>
      </c>
      <c r="BT8" s="18">
        <v>2</v>
      </c>
      <c r="BU8" s="18">
        <f t="shared" ref="BU8:BW8" si="56">BL8+BO8+BR8</f>
        <v>1997</v>
      </c>
      <c r="BV8" s="18">
        <f t="shared" si="56"/>
        <v>1598</v>
      </c>
      <c r="BW8" s="20">
        <f t="shared" si="56"/>
        <v>1520</v>
      </c>
      <c r="BX8" s="20">
        <v>1564</v>
      </c>
      <c r="BY8" s="159"/>
      <c r="BZ8" s="3" t="s">
        <v>8</v>
      </c>
      <c r="CA8" s="21">
        <v>1079</v>
      </c>
      <c r="CB8" s="21">
        <v>978</v>
      </c>
      <c r="CC8" s="21">
        <v>939</v>
      </c>
      <c r="CD8" s="22">
        <v>693</v>
      </c>
      <c r="CE8" s="22">
        <v>559</v>
      </c>
      <c r="CF8" s="22">
        <v>539</v>
      </c>
      <c r="CG8" s="22">
        <v>3</v>
      </c>
      <c r="CH8" s="22">
        <v>3</v>
      </c>
      <c r="CI8" s="22">
        <v>1</v>
      </c>
      <c r="CJ8" s="22">
        <f t="shared" ref="CJ8:CL8" si="57">CA8+CD8+CG8</f>
        <v>1775</v>
      </c>
      <c r="CK8" s="22">
        <f t="shared" si="57"/>
        <v>1540</v>
      </c>
      <c r="CL8" s="21">
        <f t="shared" si="57"/>
        <v>1479</v>
      </c>
      <c r="CM8" s="21">
        <v>1564</v>
      </c>
      <c r="CN8" s="159"/>
      <c r="CO8" s="26" t="s">
        <v>8</v>
      </c>
      <c r="CP8" s="20">
        <v>1311</v>
      </c>
      <c r="CQ8" s="20">
        <v>1040</v>
      </c>
      <c r="CR8" s="20">
        <v>1008</v>
      </c>
      <c r="CS8" s="18">
        <v>716</v>
      </c>
      <c r="CT8" s="18">
        <v>574</v>
      </c>
      <c r="CU8" s="18">
        <v>558</v>
      </c>
      <c r="CV8" s="18">
        <v>14</v>
      </c>
      <c r="CW8" s="18">
        <v>3</v>
      </c>
      <c r="CX8" s="18">
        <v>2</v>
      </c>
      <c r="CY8" s="18">
        <f t="shared" ref="CY8:DA8" si="58">CP8+CS8+CV8</f>
        <v>2041</v>
      </c>
      <c r="CZ8" s="18">
        <f t="shared" si="58"/>
        <v>1617</v>
      </c>
      <c r="DA8" s="20">
        <f t="shared" si="58"/>
        <v>1568</v>
      </c>
      <c r="DB8" s="20">
        <v>1564</v>
      </c>
      <c r="DC8" s="159"/>
      <c r="DD8" s="3" t="s">
        <v>8</v>
      </c>
      <c r="DE8" s="21">
        <v>1101</v>
      </c>
      <c r="DF8" s="21">
        <v>940</v>
      </c>
      <c r="DG8" s="21">
        <v>924</v>
      </c>
      <c r="DH8" s="22">
        <v>712</v>
      </c>
      <c r="DI8" s="22">
        <v>575</v>
      </c>
      <c r="DJ8" s="22">
        <v>567</v>
      </c>
      <c r="DK8" s="22">
        <v>6</v>
      </c>
      <c r="DL8" s="22">
        <v>2</v>
      </c>
      <c r="DM8" s="22">
        <v>2</v>
      </c>
      <c r="DN8" s="22">
        <f t="shared" ref="DN8:DP8" si="59">DE8+DH8+DK8</f>
        <v>1819</v>
      </c>
      <c r="DO8" s="22">
        <f t="shared" si="59"/>
        <v>1517</v>
      </c>
      <c r="DP8" s="21">
        <f t="shared" si="59"/>
        <v>1493</v>
      </c>
      <c r="DQ8" s="21">
        <v>1564</v>
      </c>
      <c r="DR8" s="159"/>
      <c r="DS8" s="26" t="s">
        <v>8</v>
      </c>
      <c r="DT8" s="20">
        <v>1047</v>
      </c>
      <c r="DU8" s="20">
        <v>898</v>
      </c>
      <c r="DV8" s="20">
        <v>871</v>
      </c>
      <c r="DW8" s="18">
        <v>688</v>
      </c>
      <c r="DX8" s="18">
        <v>557</v>
      </c>
      <c r="DY8" s="18">
        <v>539</v>
      </c>
      <c r="DZ8" s="18">
        <v>7</v>
      </c>
      <c r="EA8" s="18">
        <v>3</v>
      </c>
      <c r="EB8" s="18">
        <v>2</v>
      </c>
      <c r="EC8" s="18">
        <f t="shared" ref="EC8:EE8" si="60">DT8+DW8+DZ8</f>
        <v>1742</v>
      </c>
      <c r="ED8" s="18">
        <f t="shared" si="60"/>
        <v>1458</v>
      </c>
      <c r="EE8" s="20">
        <f t="shared" si="60"/>
        <v>1412</v>
      </c>
      <c r="EF8" s="20">
        <v>1564</v>
      </c>
      <c r="EG8" s="159"/>
      <c r="EH8" s="3" t="s">
        <v>8</v>
      </c>
      <c r="EI8" s="21">
        <v>1030</v>
      </c>
      <c r="EJ8" s="21">
        <v>920</v>
      </c>
      <c r="EK8" s="21">
        <v>899</v>
      </c>
      <c r="EL8" s="22">
        <v>586</v>
      </c>
      <c r="EM8" s="22">
        <v>501</v>
      </c>
      <c r="EN8" s="22">
        <v>491</v>
      </c>
      <c r="EO8" s="22">
        <v>5</v>
      </c>
      <c r="EP8" s="22">
        <v>2</v>
      </c>
      <c r="EQ8" s="22">
        <v>1</v>
      </c>
      <c r="ER8" s="22">
        <f t="shared" ref="ER8:ET8" si="61">EI8+EL8+EO8</f>
        <v>1621</v>
      </c>
      <c r="ES8" s="22">
        <f t="shared" si="61"/>
        <v>1423</v>
      </c>
      <c r="ET8" s="21">
        <f t="shared" si="61"/>
        <v>1391</v>
      </c>
      <c r="EU8" s="21">
        <v>1564</v>
      </c>
      <c r="EV8" s="159"/>
      <c r="EW8" s="26" t="s">
        <v>8</v>
      </c>
      <c r="EX8" s="20">
        <v>946</v>
      </c>
      <c r="EY8" s="20">
        <v>874</v>
      </c>
      <c r="EZ8" s="20">
        <v>869</v>
      </c>
      <c r="FA8" s="18">
        <v>596</v>
      </c>
      <c r="FB8" s="18">
        <v>497</v>
      </c>
      <c r="FC8" s="18">
        <v>495</v>
      </c>
      <c r="FD8" s="18">
        <v>6</v>
      </c>
      <c r="FE8" s="18">
        <v>3</v>
      </c>
      <c r="FF8" s="18">
        <v>1</v>
      </c>
      <c r="FG8" s="22">
        <f t="shared" ref="FG8:FI8" si="62">EX8+FA8+FD8</f>
        <v>1548</v>
      </c>
      <c r="FH8" s="22">
        <f t="shared" si="62"/>
        <v>1374</v>
      </c>
      <c r="FI8" s="21">
        <f t="shared" si="62"/>
        <v>1365</v>
      </c>
      <c r="FJ8" s="21">
        <v>1564</v>
      </c>
      <c r="FK8" s="23">
        <f t="shared" ref="FK8:FS8" si="63">(D8+S8+AH8+AW8+BL8+CA8+CP8+DE8+DT8+EI8+EX8)/11</f>
        <v>1079.8181818181818</v>
      </c>
      <c r="FL8" s="23">
        <f t="shared" si="63"/>
        <v>917.18181818181813</v>
      </c>
      <c r="FM8" s="23">
        <f t="shared" si="63"/>
        <v>884.27272727272725</v>
      </c>
      <c r="FN8" s="23">
        <f t="shared" si="63"/>
        <v>678.09090909090912</v>
      </c>
      <c r="FO8" s="23">
        <f t="shared" si="63"/>
        <v>552.81818181818187</v>
      </c>
      <c r="FP8" s="23">
        <f t="shared" si="63"/>
        <v>532.18181818181813</v>
      </c>
      <c r="FQ8" s="23">
        <f t="shared" si="63"/>
        <v>70.818181818181813</v>
      </c>
      <c r="FR8" s="23">
        <f t="shared" si="63"/>
        <v>55.454545454545453</v>
      </c>
      <c r="FS8" s="23">
        <f t="shared" si="63"/>
        <v>52.272727272727273</v>
      </c>
      <c r="FT8" s="24">
        <f t="shared" ref="FT8:GB8" si="64">MIN(D8,S8,AH8,AW8,BL8,CA8,CP8,DE8,DT8,EI8,EX8)</f>
        <v>760</v>
      </c>
      <c r="FU8" s="24">
        <f t="shared" si="64"/>
        <v>581</v>
      </c>
      <c r="FV8" s="24">
        <f t="shared" si="64"/>
        <v>571</v>
      </c>
      <c r="FW8" s="24">
        <f t="shared" si="64"/>
        <v>5</v>
      </c>
      <c r="FX8" s="24">
        <f t="shared" si="64"/>
        <v>4</v>
      </c>
      <c r="FY8" s="24">
        <f t="shared" si="64"/>
        <v>2</v>
      </c>
      <c r="FZ8" s="24">
        <f t="shared" si="64"/>
        <v>3</v>
      </c>
      <c r="GA8" s="24">
        <f t="shared" si="64"/>
        <v>2</v>
      </c>
      <c r="GB8" s="24">
        <f t="shared" si="64"/>
        <v>1</v>
      </c>
      <c r="GC8" s="25"/>
    </row>
    <row r="9" spans="1:185" ht="15.75" customHeight="1" x14ac:dyDescent="0.35">
      <c r="A9" s="20">
        <v>6</v>
      </c>
      <c r="B9" s="159"/>
      <c r="C9" s="26" t="s">
        <v>9</v>
      </c>
      <c r="D9" s="20">
        <v>698</v>
      </c>
      <c r="E9" s="20">
        <v>546</v>
      </c>
      <c r="F9" s="20">
        <v>601</v>
      </c>
      <c r="G9" s="20">
        <v>656</v>
      </c>
      <c r="H9" s="20">
        <v>427</v>
      </c>
      <c r="I9" s="20">
        <v>367</v>
      </c>
      <c r="J9" s="20">
        <v>3</v>
      </c>
      <c r="K9" s="20">
        <v>0</v>
      </c>
      <c r="L9" s="20">
        <v>0</v>
      </c>
      <c r="M9" s="18">
        <f t="shared" ref="M9:O9" si="65">D9+G9+J9</f>
        <v>1357</v>
      </c>
      <c r="N9" s="18">
        <f t="shared" si="65"/>
        <v>973</v>
      </c>
      <c r="O9" s="20">
        <f t="shared" si="65"/>
        <v>968</v>
      </c>
      <c r="P9" s="20">
        <v>864</v>
      </c>
      <c r="Q9" s="159"/>
      <c r="R9" s="3" t="s">
        <v>9</v>
      </c>
      <c r="S9" s="21">
        <v>602</v>
      </c>
      <c r="T9" s="21">
        <v>495</v>
      </c>
      <c r="U9" s="21">
        <v>476</v>
      </c>
      <c r="V9" s="21">
        <v>0</v>
      </c>
      <c r="W9" s="21">
        <v>0</v>
      </c>
      <c r="X9" s="21">
        <v>0</v>
      </c>
      <c r="Y9" s="21">
        <v>489</v>
      </c>
      <c r="Z9" s="21">
        <v>369</v>
      </c>
      <c r="AA9" s="21">
        <v>356</v>
      </c>
      <c r="AB9" s="22">
        <f t="shared" ref="AB9:AD9" si="66">S9+V9+Y9</f>
        <v>1091</v>
      </c>
      <c r="AC9" s="22">
        <f t="shared" si="66"/>
        <v>864</v>
      </c>
      <c r="AD9" s="21">
        <f t="shared" si="66"/>
        <v>832</v>
      </c>
      <c r="AE9" s="21">
        <v>864</v>
      </c>
      <c r="AF9" s="159"/>
      <c r="AG9" s="26" t="s">
        <v>9</v>
      </c>
      <c r="AH9" s="20">
        <v>575</v>
      </c>
      <c r="AI9" s="20">
        <v>489</v>
      </c>
      <c r="AJ9" s="20">
        <v>457</v>
      </c>
      <c r="AK9" s="18">
        <v>465</v>
      </c>
      <c r="AL9" s="18">
        <v>371</v>
      </c>
      <c r="AM9" s="18">
        <v>326</v>
      </c>
      <c r="AN9" s="18">
        <v>1</v>
      </c>
      <c r="AO9" s="18">
        <v>0</v>
      </c>
      <c r="AP9" s="18">
        <v>0</v>
      </c>
      <c r="AQ9" s="18">
        <f t="shared" ref="AQ9:AS9" si="67">AH9+AK9+AN9</f>
        <v>1041</v>
      </c>
      <c r="AR9" s="18">
        <f t="shared" si="67"/>
        <v>860</v>
      </c>
      <c r="AS9" s="20">
        <f t="shared" si="67"/>
        <v>783</v>
      </c>
      <c r="AT9" s="20">
        <v>864</v>
      </c>
      <c r="AU9" s="159"/>
      <c r="AV9" s="3" t="s">
        <v>9</v>
      </c>
      <c r="AW9" s="21">
        <v>410</v>
      </c>
      <c r="AX9" s="21">
        <v>334</v>
      </c>
      <c r="AY9" s="21">
        <v>326</v>
      </c>
      <c r="AZ9" s="22">
        <v>638</v>
      </c>
      <c r="BA9" s="22">
        <v>557</v>
      </c>
      <c r="BB9" s="22">
        <v>542</v>
      </c>
      <c r="BC9" s="22">
        <v>1</v>
      </c>
      <c r="BD9" s="22">
        <v>0</v>
      </c>
      <c r="BE9" s="22">
        <v>0</v>
      </c>
      <c r="BF9" s="22">
        <f t="shared" ref="BF9:BH9" si="68">AW9+AZ9+BC9</f>
        <v>1049</v>
      </c>
      <c r="BG9" s="22">
        <f t="shared" si="68"/>
        <v>891</v>
      </c>
      <c r="BH9" s="21">
        <f t="shared" si="68"/>
        <v>868</v>
      </c>
      <c r="BI9" s="21">
        <v>864</v>
      </c>
      <c r="BJ9" s="159"/>
      <c r="BK9" s="26" t="s">
        <v>9</v>
      </c>
      <c r="BL9" s="20">
        <v>696</v>
      </c>
      <c r="BM9" s="20">
        <v>557</v>
      </c>
      <c r="BN9" s="20">
        <v>523</v>
      </c>
      <c r="BO9" s="18">
        <v>408</v>
      </c>
      <c r="BP9" s="18">
        <v>334</v>
      </c>
      <c r="BQ9" s="18">
        <v>318</v>
      </c>
      <c r="BR9" s="18">
        <v>1</v>
      </c>
      <c r="BS9" s="18">
        <v>0</v>
      </c>
      <c r="BT9" s="18">
        <v>0</v>
      </c>
      <c r="BU9" s="18">
        <f t="shared" ref="BU9:BW9" si="69">BL9+BO9+BR9</f>
        <v>1105</v>
      </c>
      <c r="BV9" s="18">
        <f t="shared" si="69"/>
        <v>891</v>
      </c>
      <c r="BW9" s="20">
        <f t="shared" si="69"/>
        <v>841</v>
      </c>
      <c r="BX9" s="20">
        <v>864</v>
      </c>
      <c r="BY9" s="159"/>
      <c r="BZ9" s="3" t="s">
        <v>9</v>
      </c>
      <c r="CA9" s="21">
        <v>601</v>
      </c>
      <c r="CB9" s="21">
        <v>522</v>
      </c>
      <c r="CC9" s="21">
        <v>497</v>
      </c>
      <c r="CD9" s="22">
        <v>390</v>
      </c>
      <c r="CE9" s="22">
        <v>331</v>
      </c>
      <c r="CF9" s="22">
        <v>320</v>
      </c>
      <c r="CG9" s="22">
        <v>2</v>
      </c>
      <c r="CH9" s="22">
        <v>0</v>
      </c>
      <c r="CI9" s="22">
        <v>0</v>
      </c>
      <c r="CJ9" s="22">
        <f t="shared" ref="CJ9:CL9" si="70">CA9+CD9+CG9</f>
        <v>993</v>
      </c>
      <c r="CK9" s="22">
        <f t="shared" si="70"/>
        <v>853</v>
      </c>
      <c r="CL9" s="21">
        <f t="shared" si="70"/>
        <v>817</v>
      </c>
      <c r="CM9" s="21">
        <v>864</v>
      </c>
      <c r="CN9" s="159"/>
      <c r="CO9" s="26" t="s">
        <v>9</v>
      </c>
      <c r="CP9" s="20">
        <v>699</v>
      </c>
      <c r="CQ9" s="20">
        <v>562</v>
      </c>
      <c r="CR9" s="20">
        <v>537</v>
      </c>
      <c r="CS9" s="18">
        <v>389</v>
      </c>
      <c r="CT9" s="18">
        <v>312</v>
      </c>
      <c r="CU9" s="18">
        <v>298</v>
      </c>
      <c r="CV9" s="18">
        <v>1</v>
      </c>
      <c r="CW9" s="18">
        <v>0</v>
      </c>
      <c r="CX9" s="18">
        <v>0</v>
      </c>
      <c r="CY9" s="18">
        <f t="shared" ref="CY9:DA9" si="71">CP9+CS9+CV9</f>
        <v>1089</v>
      </c>
      <c r="CZ9" s="18">
        <f t="shared" si="71"/>
        <v>874</v>
      </c>
      <c r="DA9" s="20">
        <f t="shared" si="71"/>
        <v>835</v>
      </c>
      <c r="DB9" s="20">
        <v>864</v>
      </c>
      <c r="DC9" s="159"/>
      <c r="DD9" s="3" t="s">
        <v>9</v>
      </c>
      <c r="DE9" s="21">
        <v>605</v>
      </c>
      <c r="DF9" s="21">
        <v>517</v>
      </c>
      <c r="DG9" s="21">
        <v>509</v>
      </c>
      <c r="DH9" s="22">
        <v>370</v>
      </c>
      <c r="DI9" s="22">
        <v>297</v>
      </c>
      <c r="DJ9" s="22">
        <v>293</v>
      </c>
      <c r="DK9" s="22">
        <v>1</v>
      </c>
      <c r="DL9" s="22">
        <v>0</v>
      </c>
      <c r="DM9" s="22">
        <v>0</v>
      </c>
      <c r="DN9" s="22">
        <f t="shared" ref="DN9:DP9" si="72">DE9+DH9+DK9</f>
        <v>976</v>
      </c>
      <c r="DO9" s="22">
        <f t="shared" si="72"/>
        <v>814</v>
      </c>
      <c r="DP9" s="21">
        <f t="shared" si="72"/>
        <v>802</v>
      </c>
      <c r="DQ9" s="21">
        <v>864</v>
      </c>
      <c r="DR9" s="159"/>
      <c r="DS9" s="26" t="s">
        <v>9</v>
      </c>
      <c r="DT9" s="20">
        <v>591</v>
      </c>
      <c r="DU9" s="20">
        <v>487</v>
      </c>
      <c r="DV9" s="20">
        <v>463</v>
      </c>
      <c r="DW9" s="18">
        <v>371</v>
      </c>
      <c r="DX9" s="18">
        <v>287</v>
      </c>
      <c r="DY9" s="18">
        <v>282</v>
      </c>
      <c r="DZ9" s="18">
        <v>2</v>
      </c>
      <c r="EA9" s="18">
        <v>0</v>
      </c>
      <c r="EB9" s="18">
        <v>0</v>
      </c>
      <c r="EC9" s="18">
        <f t="shared" ref="EC9:EE9" si="73">DT9+DW9+DZ9</f>
        <v>964</v>
      </c>
      <c r="ED9" s="18">
        <f t="shared" si="73"/>
        <v>774</v>
      </c>
      <c r="EE9" s="20">
        <f t="shared" si="73"/>
        <v>745</v>
      </c>
      <c r="EF9" s="20">
        <v>864</v>
      </c>
      <c r="EG9" s="159"/>
      <c r="EH9" s="3" t="s">
        <v>9</v>
      </c>
      <c r="EI9" s="21">
        <v>583</v>
      </c>
      <c r="EJ9" s="21">
        <v>495</v>
      </c>
      <c r="EK9" s="21">
        <v>486</v>
      </c>
      <c r="EL9" s="22">
        <v>320</v>
      </c>
      <c r="EM9" s="22">
        <v>270</v>
      </c>
      <c r="EN9" s="22">
        <v>269</v>
      </c>
      <c r="EO9" s="22">
        <v>0</v>
      </c>
      <c r="EP9" s="22">
        <v>0</v>
      </c>
      <c r="EQ9" s="22">
        <v>0</v>
      </c>
      <c r="ER9" s="22">
        <f t="shared" ref="ER9:ET9" si="74">EI9+EL9+EO9</f>
        <v>903</v>
      </c>
      <c r="ES9" s="22">
        <f t="shared" si="74"/>
        <v>765</v>
      </c>
      <c r="ET9" s="21">
        <f t="shared" si="74"/>
        <v>755</v>
      </c>
      <c r="EU9" s="21">
        <v>864</v>
      </c>
      <c r="EV9" s="159"/>
      <c r="EW9" s="26" t="s">
        <v>9</v>
      </c>
      <c r="EX9" s="20">
        <v>520</v>
      </c>
      <c r="EY9" s="20">
        <v>453</v>
      </c>
      <c r="EZ9" s="20">
        <v>451</v>
      </c>
      <c r="FA9" s="18">
        <v>336</v>
      </c>
      <c r="FB9" s="18">
        <v>268</v>
      </c>
      <c r="FC9" s="18">
        <v>266</v>
      </c>
      <c r="FD9" s="18">
        <v>0</v>
      </c>
      <c r="FE9" s="18">
        <v>0</v>
      </c>
      <c r="FF9" s="18">
        <v>0</v>
      </c>
      <c r="FG9" s="22">
        <f t="shared" ref="FG9:FI9" si="75">EX9+FA9+FD9</f>
        <v>856</v>
      </c>
      <c r="FH9" s="22">
        <f t="shared" si="75"/>
        <v>721</v>
      </c>
      <c r="FI9" s="21">
        <f t="shared" si="75"/>
        <v>717</v>
      </c>
      <c r="FJ9" s="21">
        <v>864</v>
      </c>
      <c r="FK9" s="23">
        <f t="shared" ref="FK9:FS9" si="76">(D9+S9+AH9+AW9+BL9+CA9+CP9+DE9+DT9+EI9+EX9)/11</f>
        <v>598.18181818181813</v>
      </c>
      <c r="FL9" s="23">
        <f t="shared" si="76"/>
        <v>496.09090909090907</v>
      </c>
      <c r="FM9" s="23">
        <f t="shared" si="76"/>
        <v>484.18181818181819</v>
      </c>
      <c r="FN9" s="23">
        <f t="shared" si="76"/>
        <v>394.81818181818181</v>
      </c>
      <c r="FO9" s="23">
        <f t="shared" si="76"/>
        <v>314</v>
      </c>
      <c r="FP9" s="23">
        <f t="shared" si="76"/>
        <v>298.27272727272725</v>
      </c>
      <c r="FQ9" s="23">
        <f t="shared" si="76"/>
        <v>45.545454545454547</v>
      </c>
      <c r="FR9" s="23">
        <f t="shared" si="76"/>
        <v>33.545454545454547</v>
      </c>
      <c r="FS9" s="23">
        <f t="shared" si="76"/>
        <v>32.363636363636367</v>
      </c>
      <c r="FT9" s="24">
        <f t="shared" ref="FT9:GB9" si="77">MIN(D9,S9,AH9,AW9,BL9,CA9,CP9,DE9,DT9,EI9,EX9)</f>
        <v>410</v>
      </c>
      <c r="FU9" s="24">
        <f t="shared" si="77"/>
        <v>334</v>
      </c>
      <c r="FV9" s="24">
        <f t="shared" si="77"/>
        <v>326</v>
      </c>
      <c r="FW9" s="24">
        <f t="shared" si="77"/>
        <v>0</v>
      </c>
      <c r="FX9" s="24">
        <f t="shared" si="77"/>
        <v>0</v>
      </c>
      <c r="FY9" s="24">
        <f t="shared" si="77"/>
        <v>0</v>
      </c>
      <c r="FZ9" s="24">
        <f t="shared" si="77"/>
        <v>0</v>
      </c>
      <c r="GA9" s="24">
        <f t="shared" si="77"/>
        <v>0</v>
      </c>
      <c r="GB9" s="24">
        <f t="shared" si="77"/>
        <v>0</v>
      </c>
      <c r="GC9" s="25"/>
    </row>
    <row r="10" spans="1:185" ht="15.75" customHeight="1" x14ac:dyDescent="0.35">
      <c r="A10" s="20">
        <v>7</v>
      </c>
      <c r="B10" s="159"/>
      <c r="C10" s="26" t="s">
        <v>10</v>
      </c>
      <c r="D10" s="20">
        <v>1166</v>
      </c>
      <c r="E10" s="20">
        <v>992</v>
      </c>
      <c r="F10" s="20">
        <v>915</v>
      </c>
      <c r="G10" s="20">
        <v>503</v>
      </c>
      <c r="H10" s="20">
        <v>262</v>
      </c>
      <c r="I10" s="20">
        <v>204</v>
      </c>
      <c r="J10" s="20">
        <v>8</v>
      </c>
      <c r="K10" s="20">
        <v>4</v>
      </c>
      <c r="L10" s="20">
        <v>3</v>
      </c>
      <c r="M10" s="18">
        <f t="shared" ref="M10:O10" si="78">D10+G10+J10</f>
        <v>1677</v>
      </c>
      <c r="N10" s="18">
        <f t="shared" si="78"/>
        <v>1258</v>
      </c>
      <c r="O10" s="20">
        <f t="shared" si="78"/>
        <v>1122</v>
      </c>
      <c r="P10" s="20">
        <v>1071</v>
      </c>
      <c r="Q10" s="159"/>
      <c r="R10" s="3" t="s">
        <v>10</v>
      </c>
      <c r="S10" s="21">
        <v>1025</v>
      </c>
      <c r="T10" s="21">
        <v>909</v>
      </c>
      <c r="U10" s="21">
        <v>880</v>
      </c>
      <c r="V10" s="21">
        <v>7</v>
      </c>
      <c r="W10" s="21">
        <v>3</v>
      </c>
      <c r="X10" s="21">
        <v>3</v>
      </c>
      <c r="Y10" s="21">
        <v>290</v>
      </c>
      <c r="Z10" s="21">
        <v>204</v>
      </c>
      <c r="AA10" s="21">
        <v>189</v>
      </c>
      <c r="AB10" s="22">
        <f t="shared" ref="AB10:AD10" si="79">S10+V10+Y10</f>
        <v>1322</v>
      </c>
      <c r="AC10" s="22">
        <f t="shared" si="79"/>
        <v>1116</v>
      </c>
      <c r="AD10" s="21">
        <f t="shared" si="79"/>
        <v>1072</v>
      </c>
      <c r="AE10" s="21">
        <v>1071</v>
      </c>
      <c r="AF10" s="159"/>
      <c r="AG10" s="26" t="s">
        <v>10</v>
      </c>
      <c r="AH10" s="20">
        <v>992</v>
      </c>
      <c r="AI10" s="20">
        <v>902</v>
      </c>
      <c r="AJ10" s="20">
        <v>849</v>
      </c>
      <c r="AK10" s="18">
        <v>280</v>
      </c>
      <c r="AL10" s="18">
        <v>192</v>
      </c>
      <c r="AM10" s="18">
        <v>169</v>
      </c>
      <c r="AN10" s="18">
        <v>3</v>
      </c>
      <c r="AO10" s="18">
        <v>3</v>
      </c>
      <c r="AP10" s="18">
        <v>3</v>
      </c>
      <c r="AQ10" s="18">
        <f t="shared" ref="AQ10:AS10" si="80">AH10+AK10+AN10</f>
        <v>1275</v>
      </c>
      <c r="AR10" s="18">
        <f t="shared" si="80"/>
        <v>1097</v>
      </c>
      <c r="AS10" s="20">
        <f t="shared" si="80"/>
        <v>1021</v>
      </c>
      <c r="AT10" s="20">
        <v>1071</v>
      </c>
      <c r="AU10" s="159"/>
      <c r="AV10" s="3" t="s">
        <v>10</v>
      </c>
      <c r="AW10" s="21">
        <v>280</v>
      </c>
      <c r="AX10" s="21">
        <v>198</v>
      </c>
      <c r="AY10" s="21">
        <v>192</v>
      </c>
      <c r="AZ10" s="22">
        <v>1063</v>
      </c>
      <c r="BA10" s="22">
        <v>954</v>
      </c>
      <c r="BB10" s="22">
        <v>944</v>
      </c>
      <c r="BC10" s="22">
        <v>9</v>
      </c>
      <c r="BD10" s="22">
        <v>3</v>
      </c>
      <c r="BE10" s="22">
        <v>3</v>
      </c>
      <c r="BF10" s="22">
        <f t="shared" ref="BF10:BH10" si="81">AW10+AZ10+BC10</f>
        <v>1352</v>
      </c>
      <c r="BG10" s="22">
        <f t="shared" si="81"/>
        <v>1155</v>
      </c>
      <c r="BH10" s="21">
        <f t="shared" si="81"/>
        <v>1139</v>
      </c>
      <c r="BI10" s="21">
        <v>1071</v>
      </c>
      <c r="BJ10" s="159"/>
      <c r="BK10" s="26" t="s">
        <v>10</v>
      </c>
      <c r="BL10" s="20">
        <v>1170</v>
      </c>
      <c r="BM10" s="20">
        <v>1003</v>
      </c>
      <c r="BN10" s="20">
        <v>945</v>
      </c>
      <c r="BO10" s="18">
        <v>263</v>
      </c>
      <c r="BP10" s="18">
        <v>193</v>
      </c>
      <c r="BQ10" s="18">
        <v>185</v>
      </c>
      <c r="BR10" s="18">
        <v>8</v>
      </c>
      <c r="BS10" s="18">
        <v>6</v>
      </c>
      <c r="BT10" s="18">
        <v>4</v>
      </c>
      <c r="BU10" s="18">
        <f t="shared" ref="BU10:BW10" si="82">BL10+BO10+BR10</f>
        <v>1441</v>
      </c>
      <c r="BV10" s="18">
        <f t="shared" si="82"/>
        <v>1202</v>
      </c>
      <c r="BW10" s="20">
        <f t="shared" si="82"/>
        <v>1134</v>
      </c>
      <c r="BX10" s="20">
        <v>1071</v>
      </c>
      <c r="BY10" s="159"/>
      <c r="BZ10" s="3" t="s">
        <v>10</v>
      </c>
      <c r="CA10" s="21">
        <v>1031</v>
      </c>
      <c r="CB10" s="21">
        <v>938</v>
      </c>
      <c r="CC10" s="21">
        <v>908</v>
      </c>
      <c r="CD10" s="22">
        <v>237</v>
      </c>
      <c r="CE10" s="22">
        <v>181</v>
      </c>
      <c r="CF10" s="22">
        <v>177</v>
      </c>
      <c r="CG10" s="22">
        <v>6</v>
      </c>
      <c r="CH10" s="22">
        <v>3</v>
      </c>
      <c r="CI10" s="22">
        <v>3</v>
      </c>
      <c r="CJ10" s="22">
        <f t="shared" ref="CJ10:CL10" si="83">CA10+CD10+CG10</f>
        <v>1274</v>
      </c>
      <c r="CK10" s="22">
        <f t="shared" si="83"/>
        <v>1122</v>
      </c>
      <c r="CL10" s="21">
        <f t="shared" si="83"/>
        <v>1088</v>
      </c>
      <c r="CM10" s="21">
        <v>1071</v>
      </c>
      <c r="CN10" s="159"/>
      <c r="CO10" s="26" t="s">
        <v>10</v>
      </c>
      <c r="CP10" s="20">
        <v>1229</v>
      </c>
      <c r="CQ10" s="20">
        <v>995</v>
      </c>
      <c r="CR10" s="20">
        <v>959</v>
      </c>
      <c r="CS10" s="18">
        <v>243</v>
      </c>
      <c r="CT10" s="18">
        <v>180</v>
      </c>
      <c r="CU10" s="18">
        <v>171</v>
      </c>
      <c r="CV10" s="18">
        <v>13</v>
      </c>
      <c r="CW10" s="18">
        <v>4</v>
      </c>
      <c r="CX10" s="18">
        <v>3</v>
      </c>
      <c r="CY10" s="18">
        <f t="shared" ref="CY10:DA10" si="84">CP10+CS10+CV10</f>
        <v>1485</v>
      </c>
      <c r="CZ10" s="18">
        <f t="shared" si="84"/>
        <v>1179</v>
      </c>
      <c r="DA10" s="20">
        <f t="shared" si="84"/>
        <v>1133</v>
      </c>
      <c r="DB10" s="20">
        <v>1071</v>
      </c>
      <c r="DC10" s="159"/>
      <c r="DD10" s="3" t="s">
        <v>10</v>
      </c>
      <c r="DE10" s="21">
        <v>1081</v>
      </c>
      <c r="DF10" s="21">
        <v>921</v>
      </c>
      <c r="DG10" s="21">
        <v>904</v>
      </c>
      <c r="DH10" s="22">
        <v>247</v>
      </c>
      <c r="DI10" s="22">
        <v>173</v>
      </c>
      <c r="DJ10" s="22">
        <v>167</v>
      </c>
      <c r="DK10" s="22">
        <v>6</v>
      </c>
      <c r="DL10" s="22">
        <v>3</v>
      </c>
      <c r="DM10" s="22">
        <v>3</v>
      </c>
      <c r="DN10" s="22">
        <f t="shared" ref="DN10:DP10" si="85">DE10+DH10+DK10</f>
        <v>1334</v>
      </c>
      <c r="DO10" s="22">
        <f t="shared" si="85"/>
        <v>1097</v>
      </c>
      <c r="DP10" s="21">
        <f t="shared" si="85"/>
        <v>1074</v>
      </c>
      <c r="DQ10" s="21">
        <v>1071</v>
      </c>
      <c r="DR10" s="159"/>
      <c r="DS10" s="26" t="s">
        <v>10</v>
      </c>
      <c r="DT10" s="20">
        <v>1015</v>
      </c>
      <c r="DU10" s="20">
        <v>872</v>
      </c>
      <c r="DV10" s="20">
        <v>858</v>
      </c>
      <c r="DW10" s="18">
        <v>225</v>
      </c>
      <c r="DX10" s="18">
        <v>152</v>
      </c>
      <c r="DY10" s="18">
        <v>147</v>
      </c>
      <c r="DZ10" s="18">
        <v>9</v>
      </c>
      <c r="EA10" s="18">
        <v>4</v>
      </c>
      <c r="EB10" s="18">
        <v>3</v>
      </c>
      <c r="EC10" s="18">
        <f t="shared" ref="EC10:EE10" si="86">DT10+DW10+DZ10</f>
        <v>1249</v>
      </c>
      <c r="ED10" s="18">
        <f t="shared" si="86"/>
        <v>1028</v>
      </c>
      <c r="EE10" s="20">
        <f t="shared" si="86"/>
        <v>1008</v>
      </c>
      <c r="EF10" s="20">
        <v>1071</v>
      </c>
      <c r="EG10" s="159"/>
      <c r="EH10" s="3" t="s">
        <v>10</v>
      </c>
      <c r="EI10" s="21">
        <v>979</v>
      </c>
      <c r="EJ10" s="21">
        <v>870</v>
      </c>
      <c r="EK10" s="21">
        <v>852</v>
      </c>
      <c r="EL10" s="22">
        <v>179</v>
      </c>
      <c r="EM10" s="22">
        <v>137</v>
      </c>
      <c r="EN10" s="22">
        <v>129</v>
      </c>
      <c r="EO10" s="22">
        <v>4</v>
      </c>
      <c r="EP10" s="22">
        <v>3</v>
      </c>
      <c r="EQ10" s="22">
        <v>3</v>
      </c>
      <c r="ER10" s="22">
        <f t="shared" ref="ER10:ET10" si="87">EI10+EL10+EO10</f>
        <v>1162</v>
      </c>
      <c r="ES10" s="22">
        <f t="shared" si="87"/>
        <v>1010</v>
      </c>
      <c r="ET10" s="21">
        <f t="shared" si="87"/>
        <v>984</v>
      </c>
      <c r="EU10" s="21">
        <v>1071</v>
      </c>
      <c r="EV10" s="159"/>
      <c r="EW10" s="26" t="s">
        <v>10</v>
      </c>
      <c r="EX10" s="20">
        <v>901</v>
      </c>
      <c r="EY10" s="20">
        <v>822</v>
      </c>
      <c r="EZ10" s="20">
        <v>815</v>
      </c>
      <c r="FA10" s="18">
        <v>186</v>
      </c>
      <c r="FB10" s="18">
        <v>136</v>
      </c>
      <c r="FC10" s="18">
        <v>133</v>
      </c>
      <c r="FD10" s="18">
        <v>7</v>
      </c>
      <c r="FE10" s="18">
        <v>3</v>
      </c>
      <c r="FF10" s="18">
        <v>3</v>
      </c>
      <c r="FG10" s="22">
        <f t="shared" ref="FG10:FI10" si="88">EX10+FA10+FD10</f>
        <v>1094</v>
      </c>
      <c r="FH10" s="22">
        <f t="shared" si="88"/>
        <v>961</v>
      </c>
      <c r="FI10" s="21">
        <f t="shared" si="88"/>
        <v>951</v>
      </c>
      <c r="FJ10" s="21">
        <v>1071</v>
      </c>
      <c r="FK10" s="23">
        <f t="shared" ref="FK10:FS10" si="89">(D10+S10+AH10+AW10+BL10+CA10+CP10+DE10+DT10+EI10+EX10)/11</f>
        <v>988.09090909090912</v>
      </c>
      <c r="FL10" s="23">
        <f t="shared" si="89"/>
        <v>856.5454545454545</v>
      </c>
      <c r="FM10" s="23">
        <f t="shared" si="89"/>
        <v>825.18181818181813</v>
      </c>
      <c r="FN10" s="23">
        <f t="shared" si="89"/>
        <v>312.09090909090907</v>
      </c>
      <c r="FO10" s="23">
        <f t="shared" si="89"/>
        <v>233</v>
      </c>
      <c r="FP10" s="23">
        <f t="shared" si="89"/>
        <v>220.81818181818181</v>
      </c>
      <c r="FQ10" s="23">
        <f t="shared" si="89"/>
        <v>33</v>
      </c>
      <c r="FR10" s="23">
        <f t="shared" si="89"/>
        <v>21.818181818181817</v>
      </c>
      <c r="FS10" s="23">
        <f t="shared" si="89"/>
        <v>20</v>
      </c>
      <c r="FT10" s="24">
        <f t="shared" ref="FT10:GB10" si="90">MIN(D10,S10,AH10,AW10,BL10,CA10,CP10,DE10,DT10,EI10,EX10)</f>
        <v>280</v>
      </c>
      <c r="FU10" s="24">
        <f t="shared" si="90"/>
        <v>198</v>
      </c>
      <c r="FV10" s="24">
        <f t="shared" si="90"/>
        <v>192</v>
      </c>
      <c r="FW10" s="24">
        <f t="shared" si="90"/>
        <v>7</v>
      </c>
      <c r="FX10" s="24">
        <f t="shared" si="90"/>
        <v>3</v>
      </c>
      <c r="FY10" s="24">
        <f t="shared" si="90"/>
        <v>3</v>
      </c>
      <c r="FZ10" s="24">
        <f t="shared" si="90"/>
        <v>3</v>
      </c>
      <c r="GA10" s="24">
        <f t="shared" si="90"/>
        <v>3</v>
      </c>
      <c r="GB10" s="24">
        <f t="shared" si="90"/>
        <v>3</v>
      </c>
      <c r="GC10" s="25"/>
    </row>
    <row r="11" spans="1:185" ht="15.75" customHeight="1" x14ac:dyDescent="0.35">
      <c r="A11" s="20">
        <v>8</v>
      </c>
      <c r="B11" s="159"/>
      <c r="C11" s="26" t="s">
        <v>11</v>
      </c>
      <c r="D11" s="20">
        <v>2252</v>
      </c>
      <c r="E11" s="20">
        <v>1865</v>
      </c>
      <c r="F11" s="20">
        <v>1649</v>
      </c>
      <c r="G11" s="20">
        <v>1241</v>
      </c>
      <c r="H11" s="20">
        <v>798</v>
      </c>
      <c r="I11" s="20">
        <v>658</v>
      </c>
      <c r="J11" s="20">
        <v>50</v>
      </c>
      <c r="K11" s="20">
        <v>24</v>
      </c>
      <c r="L11" s="20">
        <v>9</v>
      </c>
      <c r="M11" s="18">
        <f t="shared" ref="M11:O11" si="91">D11+G11+J11</f>
        <v>3543</v>
      </c>
      <c r="N11" s="18">
        <f t="shared" si="91"/>
        <v>2687</v>
      </c>
      <c r="O11" s="20">
        <f t="shared" si="91"/>
        <v>2316</v>
      </c>
      <c r="P11" s="20">
        <v>2443</v>
      </c>
      <c r="Q11" s="159"/>
      <c r="R11" s="3" t="s">
        <v>11</v>
      </c>
      <c r="S11" s="21">
        <v>1937</v>
      </c>
      <c r="T11" s="21">
        <v>1673</v>
      </c>
      <c r="U11" s="21">
        <v>1620</v>
      </c>
      <c r="V11" s="21">
        <v>25</v>
      </c>
      <c r="W11" s="21">
        <v>21</v>
      </c>
      <c r="X11" s="21">
        <v>11</v>
      </c>
      <c r="Y11" s="21">
        <v>857</v>
      </c>
      <c r="Z11" s="21">
        <v>642</v>
      </c>
      <c r="AA11" s="21">
        <v>597</v>
      </c>
      <c r="AB11" s="22">
        <f t="shared" ref="AB11:AD11" si="92">S11+V11+Y11</f>
        <v>2819</v>
      </c>
      <c r="AC11" s="22">
        <f t="shared" si="92"/>
        <v>2336</v>
      </c>
      <c r="AD11" s="21">
        <f t="shared" si="92"/>
        <v>2228</v>
      </c>
      <c r="AE11" s="21">
        <v>2443</v>
      </c>
      <c r="AF11" s="159"/>
      <c r="AG11" s="26" t="s">
        <v>11</v>
      </c>
      <c r="AH11" s="20">
        <v>1862</v>
      </c>
      <c r="AI11" s="20">
        <v>1656</v>
      </c>
      <c r="AJ11" s="20">
        <v>1531</v>
      </c>
      <c r="AK11" s="18">
        <v>819</v>
      </c>
      <c r="AL11" s="18">
        <v>636</v>
      </c>
      <c r="AM11" s="18">
        <v>544</v>
      </c>
      <c r="AN11" s="18">
        <v>23</v>
      </c>
      <c r="AO11" s="18">
        <v>17</v>
      </c>
      <c r="AP11" s="18">
        <v>9</v>
      </c>
      <c r="AQ11" s="18">
        <f t="shared" ref="AQ11:AS11" si="93">AH11+AK11+AN11</f>
        <v>2704</v>
      </c>
      <c r="AR11" s="18">
        <f t="shared" si="93"/>
        <v>2309</v>
      </c>
      <c r="AS11" s="20">
        <f t="shared" si="93"/>
        <v>2084</v>
      </c>
      <c r="AT11" s="20">
        <v>2443</v>
      </c>
      <c r="AU11" s="159"/>
      <c r="AV11" s="3" t="s">
        <v>11</v>
      </c>
      <c r="AW11" s="21">
        <v>865</v>
      </c>
      <c r="AX11" s="21">
        <v>628</v>
      </c>
      <c r="AY11" s="21">
        <v>601</v>
      </c>
      <c r="AZ11" s="22">
        <v>2064</v>
      </c>
      <c r="BA11" s="22">
        <v>1772</v>
      </c>
      <c r="BB11" s="22">
        <v>1738</v>
      </c>
      <c r="BC11" s="22">
        <v>25</v>
      </c>
      <c r="BD11" s="22">
        <v>14</v>
      </c>
      <c r="BE11" s="22">
        <v>12</v>
      </c>
      <c r="BF11" s="22">
        <f t="shared" ref="BF11:BH11" si="94">AW11+AZ11+BC11</f>
        <v>2954</v>
      </c>
      <c r="BG11" s="22">
        <f t="shared" si="94"/>
        <v>2414</v>
      </c>
      <c r="BH11" s="21">
        <f t="shared" si="94"/>
        <v>2351</v>
      </c>
      <c r="BI11" s="21">
        <v>2443</v>
      </c>
      <c r="BJ11" s="159"/>
      <c r="BK11" s="26" t="s">
        <v>11</v>
      </c>
      <c r="BL11" s="20">
        <v>2275</v>
      </c>
      <c r="BM11" s="20">
        <v>1826</v>
      </c>
      <c r="BN11" s="20">
        <v>1692</v>
      </c>
      <c r="BO11" s="18">
        <v>811</v>
      </c>
      <c r="BP11" s="18">
        <v>620</v>
      </c>
      <c r="BQ11" s="18">
        <v>584</v>
      </c>
      <c r="BR11" s="18">
        <v>22</v>
      </c>
      <c r="BS11" s="18">
        <v>12</v>
      </c>
      <c r="BT11" s="18">
        <v>11</v>
      </c>
      <c r="BU11" s="18">
        <f t="shared" ref="BU11:BW11" si="95">BL11+BO11+BR11</f>
        <v>3108</v>
      </c>
      <c r="BV11" s="18">
        <f t="shared" si="95"/>
        <v>2458</v>
      </c>
      <c r="BW11" s="20">
        <f t="shared" si="95"/>
        <v>2287</v>
      </c>
      <c r="BX11" s="20">
        <v>2443</v>
      </c>
      <c r="BY11" s="159"/>
      <c r="BZ11" s="3" t="s">
        <v>11</v>
      </c>
      <c r="CA11" s="21">
        <v>1932</v>
      </c>
      <c r="CB11" s="21">
        <v>1698</v>
      </c>
      <c r="CC11" s="21">
        <v>1622</v>
      </c>
      <c r="CD11" s="22">
        <v>758</v>
      </c>
      <c r="CE11" s="22">
        <v>591</v>
      </c>
      <c r="CF11" s="22">
        <v>569</v>
      </c>
      <c r="CG11" s="22">
        <v>19</v>
      </c>
      <c r="CH11" s="22">
        <v>12</v>
      </c>
      <c r="CI11" s="22">
        <v>12</v>
      </c>
      <c r="CJ11" s="22">
        <f t="shared" ref="CJ11:CL11" si="96">CA11+CD11+CG11</f>
        <v>2709</v>
      </c>
      <c r="CK11" s="22">
        <f t="shared" si="96"/>
        <v>2301</v>
      </c>
      <c r="CL11" s="21">
        <f t="shared" si="96"/>
        <v>2203</v>
      </c>
      <c r="CM11" s="21">
        <v>2443</v>
      </c>
      <c r="CN11" s="159"/>
      <c r="CO11" s="26" t="s">
        <v>11</v>
      </c>
      <c r="CP11" s="20">
        <v>2188</v>
      </c>
      <c r="CQ11" s="20">
        <v>1738</v>
      </c>
      <c r="CR11" s="20">
        <v>1668</v>
      </c>
      <c r="CS11" s="18">
        <v>744</v>
      </c>
      <c r="CT11" s="18">
        <v>513</v>
      </c>
      <c r="CU11" s="18">
        <v>490</v>
      </c>
      <c r="CV11" s="18">
        <v>45</v>
      </c>
      <c r="CW11" s="18">
        <v>24</v>
      </c>
      <c r="CX11" s="18">
        <v>20</v>
      </c>
      <c r="CY11" s="18">
        <f t="shared" ref="CY11:DA11" si="97">CP11+CS11+CV11</f>
        <v>2977</v>
      </c>
      <c r="CZ11" s="18">
        <f t="shared" si="97"/>
        <v>2275</v>
      </c>
      <c r="DA11" s="20">
        <f t="shared" si="97"/>
        <v>2178</v>
      </c>
      <c r="DB11" s="20">
        <v>2443</v>
      </c>
      <c r="DC11" s="159"/>
      <c r="DD11" s="3" t="s">
        <v>11</v>
      </c>
      <c r="DE11" s="21">
        <v>1919</v>
      </c>
      <c r="DF11" s="21">
        <v>1584</v>
      </c>
      <c r="DG11" s="21">
        <v>1551</v>
      </c>
      <c r="DH11" s="22">
        <v>698</v>
      </c>
      <c r="DI11" s="22">
        <v>500</v>
      </c>
      <c r="DJ11" s="22">
        <v>494</v>
      </c>
      <c r="DK11" s="22">
        <v>35</v>
      </c>
      <c r="DL11" s="22">
        <v>12</v>
      </c>
      <c r="DM11" s="22">
        <v>8</v>
      </c>
      <c r="DN11" s="22">
        <f t="shared" ref="DN11:DP11" si="98">DE11+DH11+DK11</f>
        <v>2652</v>
      </c>
      <c r="DO11" s="22">
        <f t="shared" si="98"/>
        <v>2096</v>
      </c>
      <c r="DP11" s="21">
        <f t="shared" si="98"/>
        <v>2053</v>
      </c>
      <c r="DQ11" s="21">
        <v>2443</v>
      </c>
      <c r="DR11" s="159"/>
      <c r="DS11" s="26" t="s">
        <v>11</v>
      </c>
      <c r="DT11" s="20">
        <v>1865</v>
      </c>
      <c r="DU11" s="20">
        <v>1483</v>
      </c>
      <c r="DV11" s="20">
        <v>1420</v>
      </c>
      <c r="DW11" s="18">
        <v>665</v>
      </c>
      <c r="DX11" s="18">
        <v>495</v>
      </c>
      <c r="DY11" s="18">
        <v>466</v>
      </c>
      <c r="DZ11" s="18">
        <v>38</v>
      </c>
      <c r="EA11" s="18">
        <v>12</v>
      </c>
      <c r="EB11" s="18">
        <v>9</v>
      </c>
      <c r="EC11" s="18">
        <f t="shared" ref="EC11:EE11" si="99">DT11+DW11+DZ11</f>
        <v>2568</v>
      </c>
      <c r="ED11" s="18">
        <f t="shared" si="99"/>
        <v>1990</v>
      </c>
      <c r="EE11" s="20">
        <f t="shared" si="99"/>
        <v>1895</v>
      </c>
      <c r="EF11" s="20">
        <v>2443</v>
      </c>
      <c r="EG11" s="159"/>
      <c r="EH11" s="3" t="s">
        <v>11</v>
      </c>
      <c r="EI11" s="21">
        <v>1759</v>
      </c>
      <c r="EJ11" s="21">
        <v>1492</v>
      </c>
      <c r="EK11" s="21">
        <v>1457</v>
      </c>
      <c r="EL11" s="22">
        <v>551</v>
      </c>
      <c r="EM11" s="22">
        <v>427</v>
      </c>
      <c r="EN11" s="22">
        <v>414</v>
      </c>
      <c r="EO11" s="22">
        <v>20</v>
      </c>
      <c r="EP11" s="22">
        <v>12</v>
      </c>
      <c r="EQ11" s="22">
        <v>11</v>
      </c>
      <c r="ER11" s="22">
        <f t="shared" ref="ER11:ET11" si="100">EI11+EL11+EO11</f>
        <v>2330</v>
      </c>
      <c r="ES11" s="22">
        <f t="shared" si="100"/>
        <v>1931</v>
      </c>
      <c r="ET11" s="21">
        <f t="shared" si="100"/>
        <v>1882</v>
      </c>
      <c r="EU11" s="21">
        <v>2443</v>
      </c>
      <c r="EV11" s="159"/>
      <c r="EW11" s="26" t="s">
        <v>11</v>
      </c>
      <c r="EX11" s="20">
        <v>1570</v>
      </c>
      <c r="EY11" s="20">
        <v>1385</v>
      </c>
      <c r="EZ11" s="20">
        <v>1373</v>
      </c>
      <c r="FA11" s="18">
        <v>578</v>
      </c>
      <c r="FB11" s="18">
        <v>410</v>
      </c>
      <c r="FC11" s="18">
        <v>404</v>
      </c>
      <c r="FD11" s="18">
        <v>24</v>
      </c>
      <c r="FE11" s="18">
        <v>15</v>
      </c>
      <c r="FF11" s="18">
        <v>12</v>
      </c>
      <c r="FG11" s="22">
        <f t="shared" ref="FG11:FI11" si="101">EX11+FA11+FD11</f>
        <v>2172</v>
      </c>
      <c r="FH11" s="22">
        <f t="shared" si="101"/>
        <v>1810</v>
      </c>
      <c r="FI11" s="21">
        <f t="shared" si="101"/>
        <v>1789</v>
      </c>
      <c r="FJ11" s="21">
        <v>2443</v>
      </c>
      <c r="FK11" s="23">
        <f t="shared" ref="FK11:FS11" si="102">(D11+S11+AH11+AW11+BL11+CA11+CP11+DE11+DT11+EI11+EX11)/11</f>
        <v>1856.7272727272727</v>
      </c>
      <c r="FL11" s="23">
        <f t="shared" si="102"/>
        <v>1548</v>
      </c>
      <c r="FM11" s="23">
        <f t="shared" si="102"/>
        <v>1471.2727272727273</v>
      </c>
      <c r="FN11" s="23">
        <f t="shared" si="102"/>
        <v>814</v>
      </c>
      <c r="FO11" s="23">
        <f t="shared" si="102"/>
        <v>616.63636363636363</v>
      </c>
      <c r="FP11" s="23">
        <f t="shared" si="102"/>
        <v>579.27272727272725</v>
      </c>
      <c r="FQ11" s="23">
        <f t="shared" si="102"/>
        <v>105.27272727272727</v>
      </c>
      <c r="FR11" s="23">
        <f t="shared" si="102"/>
        <v>72.36363636363636</v>
      </c>
      <c r="FS11" s="23">
        <f t="shared" si="102"/>
        <v>64.545454545454547</v>
      </c>
      <c r="FT11" s="24">
        <f t="shared" ref="FT11:GB11" si="103">MIN(D11,S11,AH11,AW11,BL11,CA11,CP11,DE11,DT11,EI11,EX11)</f>
        <v>865</v>
      </c>
      <c r="FU11" s="24">
        <f t="shared" si="103"/>
        <v>628</v>
      </c>
      <c r="FV11" s="24">
        <f t="shared" si="103"/>
        <v>601</v>
      </c>
      <c r="FW11" s="24">
        <f t="shared" si="103"/>
        <v>25</v>
      </c>
      <c r="FX11" s="24">
        <f t="shared" si="103"/>
        <v>21</v>
      </c>
      <c r="FY11" s="24">
        <f t="shared" si="103"/>
        <v>11</v>
      </c>
      <c r="FZ11" s="24">
        <f t="shared" si="103"/>
        <v>19</v>
      </c>
      <c r="GA11" s="24">
        <f t="shared" si="103"/>
        <v>12</v>
      </c>
      <c r="GB11" s="24">
        <f t="shared" si="103"/>
        <v>8</v>
      </c>
      <c r="GC11" s="25"/>
    </row>
    <row r="12" spans="1:185" ht="15.75" customHeight="1" x14ac:dyDescent="0.35">
      <c r="A12" s="20">
        <v>9</v>
      </c>
      <c r="B12" s="159"/>
      <c r="C12" s="26" t="s">
        <v>12</v>
      </c>
      <c r="D12" s="20">
        <v>1750</v>
      </c>
      <c r="E12" s="20">
        <v>1415</v>
      </c>
      <c r="F12" s="20">
        <v>1290</v>
      </c>
      <c r="G12" s="20">
        <v>1551</v>
      </c>
      <c r="H12" s="20">
        <v>1054</v>
      </c>
      <c r="I12" s="20">
        <v>896</v>
      </c>
      <c r="J12" s="20">
        <v>57</v>
      </c>
      <c r="K12" s="20">
        <v>31</v>
      </c>
      <c r="L12" s="20">
        <v>23</v>
      </c>
      <c r="M12" s="18">
        <f t="shared" ref="M12:O12" si="104">D12+G12+J12</f>
        <v>3358</v>
      </c>
      <c r="N12" s="18">
        <f t="shared" si="104"/>
        <v>2500</v>
      </c>
      <c r="O12" s="20">
        <f t="shared" si="104"/>
        <v>2209</v>
      </c>
      <c r="P12" s="20">
        <v>2231</v>
      </c>
      <c r="Q12" s="159"/>
      <c r="R12" s="3" t="s">
        <v>12</v>
      </c>
      <c r="S12" s="21">
        <v>1497</v>
      </c>
      <c r="T12" s="21">
        <v>1316</v>
      </c>
      <c r="U12" s="21">
        <v>1281</v>
      </c>
      <c r="V12" s="21">
        <v>36</v>
      </c>
      <c r="W12" s="21">
        <v>26</v>
      </c>
      <c r="X12" s="21">
        <v>23</v>
      </c>
      <c r="Y12" s="21">
        <v>1105</v>
      </c>
      <c r="Z12" s="21">
        <v>871</v>
      </c>
      <c r="AA12" s="21">
        <v>828</v>
      </c>
      <c r="AB12" s="22">
        <f t="shared" ref="AB12:AD12" si="105">S12+V12+Y12</f>
        <v>2638</v>
      </c>
      <c r="AC12" s="22">
        <f t="shared" si="105"/>
        <v>2213</v>
      </c>
      <c r="AD12" s="21">
        <f t="shared" si="105"/>
        <v>2132</v>
      </c>
      <c r="AE12" s="21">
        <v>2231</v>
      </c>
      <c r="AF12" s="159"/>
      <c r="AG12" s="26" t="s">
        <v>12</v>
      </c>
      <c r="AH12" s="20">
        <v>1490</v>
      </c>
      <c r="AI12" s="20">
        <v>1313</v>
      </c>
      <c r="AJ12" s="20">
        <v>1246</v>
      </c>
      <c r="AK12" s="18">
        <v>1076</v>
      </c>
      <c r="AL12" s="18">
        <v>866</v>
      </c>
      <c r="AM12" s="18">
        <v>770</v>
      </c>
      <c r="AN12" s="18">
        <v>31</v>
      </c>
      <c r="AO12" s="18">
        <v>27</v>
      </c>
      <c r="AP12" s="18">
        <v>21</v>
      </c>
      <c r="AQ12" s="18">
        <f t="shared" ref="AQ12:AS12" si="106">AH12+AK12+AN12</f>
        <v>2597</v>
      </c>
      <c r="AR12" s="18">
        <f t="shared" si="106"/>
        <v>2206</v>
      </c>
      <c r="AS12" s="20">
        <f t="shared" si="106"/>
        <v>2037</v>
      </c>
      <c r="AT12" s="20">
        <v>2231</v>
      </c>
      <c r="AU12" s="159"/>
      <c r="AV12" s="3" t="s">
        <v>12</v>
      </c>
      <c r="AW12" s="21">
        <v>1082</v>
      </c>
      <c r="AX12" s="21">
        <v>810</v>
      </c>
      <c r="AY12" s="21">
        <v>792</v>
      </c>
      <c r="AZ12" s="22">
        <v>1587</v>
      </c>
      <c r="BA12" s="22">
        <v>1401</v>
      </c>
      <c r="BB12" s="22">
        <v>1384</v>
      </c>
      <c r="BC12" s="22">
        <v>38</v>
      </c>
      <c r="BD12" s="22">
        <v>23</v>
      </c>
      <c r="BE12" s="22">
        <v>22</v>
      </c>
      <c r="BF12" s="22">
        <f t="shared" ref="BF12:BH12" si="107">AW12+AZ12+BC12</f>
        <v>2707</v>
      </c>
      <c r="BG12" s="22">
        <f t="shared" si="107"/>
        <v>2234</v>
      </c>
      <c r="BH12" s="21">
        <f t="shared" si="107"/>
        <v>2198</v>
      </c>
      <c r="BI12" s="21">
        <v>2231</v>
      </c>
      <c r="BJ12" s="159"/>
      <c r="BK12" s="26" t="s">
        <v>12</v>
      </c>
      <c r="BL12" s="20">
        <v>1709</v>
      </c>
      <c r="BM12" s="20">
        <v>1421</v>
      </c>
      <c r="BN12" s="20">
        <v>1315</v>
      </c>
      <c r="BO12" s="18">
        <v>1029</v>
      </c>
      <c r="BP12" s="18">
        <v>813</v>
      </c>
      <c r="BQ12" s="18">
        <v>773</v>
      </c>
      <c r="BR12" s="18">
        <v>36</v>
      </c>
      <c r="BS12" s="18">
        <v>22</v>
      </c>
      <c r="BT12" s="18">
        <v>19</v>
      </c>
      <c r="BU12" s="18">
        <f t="shared" ref="BU12:BW12" si="108">BL12+BO12+BR12</f>
        <v>2774</v>
      </c>
      <c r="BV12" s="18">
        <f t="shared" si="108"/>
        <v>2256</v>
      </c>
      <c r="BW12" s="20">
        <f t="shared" si="108"/>
        <v>2107</v>
      </c>
      <c r="BX12" s="20">
        <v>2231</v>
      </c>
      <c r="BY12" s="159"/>
      <c r="BZ12" s="3" t="s">
        <v>12</v>
      </c>
      <c r="CA12" s="21">
        <v>1488</v>
      </c>
      <c r="CB12" s="21">
        <v>1337</v>
      </c>
      <c r="CC12" s="21">
        <v>1289</v>
      </c>
      <c r="CD12" s="22">
        <v>976</v>
      </c>
      <c r="CE12" s="22">
        <v>804</v>
      </c>
      <c r="CF12" s="22">
        <v>778</v>
      </c>
      <c r="CG12" s="22">
        <v>31</v>
      </c>
      <c r="CH12" s="22">
        <v>21</v>
      </c>
      <c r="CI12" s="22">
        <v>20</v>
      </c>
      <c r="CJ12" s="22">
        <f t="shared" ref="CJ12:CL12" si="109">CA12+CD12+CG12</f>
        <v>2495</v>
      </c>
      <c r="CK12" s="22">
        <f t="shared" si="109"/>
        <v>2162</v>
      </c>
      <c r="CL12" s="21">
        <f t="shared" si="109"/>
        <v>2087</v>
      </c>
      <c r="CM12" s="21">
        <v>2231</v>
      </c>
      <c r="CN12" s="159"/>
      <c r="CO12" s="26" t="s">
        <v>12</v>
      </c>
      <c r="CP12" s="20">
        <v>1689</v>
      </c>
      <c r="CQ12" s="20">
        <v>1382</v>
      </c>
      <c r="CR12" s="20">
        <v>1347</v>
      </c>
      <c r="CS12" s="18">
        <v>962</v>
      </c>
      <c r="CT12" s="18">
        <v>750</v>
      </c>
      <c r="CU12" s="18">
        <v>727</v>
      </c>
      <c r="CV12" s="18">
        <v>46</v>
      </c>
      <c r="CW12" s="18">
        <v>18</v>
      </c>
      <c r="CX12" s="18">
        <v>16</v>
      </c>
      <c r="CY12" s="18">
        <f t="shared" ref="CY12:DA12" si="110">CP12+CS12+CV12</f>
        <v>2697</v>
      </c>
      <c r="CZ12" s="18">
        <f t="shared" si="110"/>
        <v>2150</v>
      </c>
      <c r="DA12" s="20">
        <f t="shared" si="110"/>
        <v>2090</v>
      </c>
      <c r="DB12" s="20">
        <v>2231</v>
      </c>
      <c r="DC12" s="159"/>
      <c r="DD12" s="3" t="s">
        <v>12</v>
      </c>
      <c r="DE12" s="21">
        <v>1510</v>
      </c>
      <c r="DF12" s="21">
        <v>1304</v>
      </c>
      <c r="DG12" s="21">
        <v>1293</v>
      </c>
      <c r="DH12" s="22">
        <v>930</v>
      </c>
      <c r="DI12" s="22">
        <v>729</v>
      </c>
      <c r="DJ12" s="22">
        <v>718</v>
      </c>
      <c r="DK12" s="22">
        <v>29</v>
      </c>
      <c r="DL12" s="22">
        <v>16</v>
      </c>
      <c r="DM12" s="22">
        <v>13</v>
      </c>
      <c r="DN12" s="22">
        <f t="shared" ref="DN12:DP12" si="111">DE12+DH12+DK12</f>
        <v>2469</v>
      </c>
      <c r="DO12" s="22">
        <f t="shared" si="111"/>
        <v>2049</v>
      </c>
      <c r="DP12" s="21">
        <f t="shared" si="111"/>
        <v>2024</v>
      </c>
      <c r="DQ12" s="21">
        <v>2231</v>
      </c>
      <c r="DR12" s="159"/>
      <c r="DS12" s="26" t="s">
        <v>12</v>
      </c>
      <c r="DT12" s="20">
        <v>1454</v>
      </c>
      <c r="DU12" s="20">
        <v>1245</v>
      </c>
      <c r="DV12" s="20">
        <v>1208</v>
      </c>
      <c r="DW12" s="18">
        <v>880</v>
      </c>
      <c r="DX12" s="18">
        <v>687</v>
      </c>
      <c r="DY12" s="18">
        <v>670</v>
      </c>
      <c r="DZ12" s="18">
        <v>32</v>
      </c>
      <c r="EA12" s="18">
        <v>18</v>
      </c>
      <c r="EB12" s="18">
        <v>14</v>
      </c>
      <c r="EC12" s="18">
        <f t="shared" ref="EC12:EE12" si="112">DT12+DW12+DZ12</f>
        <v>2366</v>
      </c>
      <c r="ED12" s="18">
        <f t="shared" si="112"/>
        <v>1950</v>
      </c>
      <c r="EE12" s="20">
        <f t="shared" si="112"/>
        <v>1892</v>
      </c>
      <c r="EF12" s="20">
        <v>2231</v>
      </c>
      <c r="EG12" s="159"/>
      <c r="EH12" s="3" t="s">
        <v>12</v>
      </c>
      <c r="EI12" s="21">
        <v>1413</v>
      </c>
      <c r="EJ12" s="21">
        <v>1237</v>
      </c>
      <c r="EK12" s="21">
        <v>1217</v>
      </c>
      <c r="EL12" s="22">
        <v>793</v>
      </c>
      <c r="EM12" s="22">
        <v>655</v>
      </c>
      <c r="EN12" s="22">
        <v>639</v>
      </c>
      <c r="EO12" s="22">
        <v>21</v>
      </c>
      <c r="EP12" s="22">
        <v>15</v>
      </c>
      <c r="EQ12" s="22">
        <v>15</v>
      </c>
      <c r="ER12" s="22">
        <f t="shared" ref="ER12:ET12" si="113">EI12+EL12+EO12</f>
        <v>2227</v>
      </c>
      <c r="ES12" s="22">
        <f t="shared" si="113"/>
        <v>1907</v>
      </c>
      <c r="ET12" s="21">
        <f t="shared" si="113"/>
        <v>1871</v>
      </c>
      <c r="EU12" s="21">
        <v>2231</v>
      </c>
      <c r="EV12" s="159"/>
      <c r="EW12" s="26" t="s">
        <v>12</v>
      </c>
      <c r="EX12" s="20">
        <v>1294</v>
      </c>
      <c r="EY12" s="20">
        <v>1191</v>
      </c>
      <c r="EZ12" s="20">
        <v>1186</v>
      </c>
      <c r="FA12" s="18">
        <v>814</v>
      </c>
      <c r="FB12" s="18">
        <v>636</v>
      </c>
      <c r="FC12" s="18">
        <v>635</v>
      </c>
      <c r="FD12" s="18">
        <v>22</v>
      </c>
      <c r="FE12" s="18">
        <v>18</v>
      </c>
      <c r="FF12" s="18">
        <v>18</v>
      </c>
      <c r="FG12" s="22">
        <f t="shared" ref="FG12:FI12" si="114">EX12+FA12+FD12</f>
        <v>2130</v>
      </c>
      <c r="FH12" s="22">
        <f t="shared" si="114"/>
        <v>1845</v>
      </c>
      <c r="FI12" s="21">
        <f t="shared" si="114"/>
        <v>1839</v>
      </c>
      <c r="FJ12" s="21">
        <v>2231</v>
      </c>
      <c r="FK12" s="23">
        <f t="shared" ref="FK12:FS12" si="115">(D12+S12+AH12+AW12+BL12+CA12+CP12+DE12+DT12+EI12+EX12)/11</f>
        <v>1488.7272727272727</v>
      </c>
      <c r="FL12" s="23">
        <f t="shared" si="115"/>
        <v>1270.090909090909</v>
      </c>
      <c r="FM12" s="23">
        <f t="shared" si="115"/>
        <v>1224</v>
      </c>
      <c r="FN12" s="23">
        <f t="shared" si="115"/>
        <v>966.72727272727275</v>
      </c>
      <c r="FO12" s="23">
        <f t="shared" si="115"/>
        <v>765.5454545454545</v>
      </c>
      <c r="FP12" s="23">
        <f t="shared" si="115"/>
        <v>728.4545454545455</v>
      </c>
      <c r="FQ12" s="23">
        <f t="shared" si="115"/>
        <v>131.63636363636363</v>
      </c>
      <c r="FR12" s="23">
        <f t="shared" si="115"/>
        <v>98.181818181818187</v>
      </c>
      <c r="FS12" s="23">
        <f t="shared" si="115"/>
        <v>91.727272727272734</v>
      </c>
      <c r="FT12" s="24">
        <f t="shared" ref="FT12:GB12" si="116">MIN(D12,S12,AH12,AW12,BL12,CA12,CP12,DE12,DT12,EI12,EX12)</f>
        <v>1082</v>
      </c>
      <c r="FU12" s="24">
        <f t="shared" si="116"/>
        <v>810</v>
      </c>
      <c r="FV12" s="24">
        <f t="shared" si="116"/>
        <v>792</v>
      </c>
      <c r="FW12" s="24">
        <f t="shared" si="116"/>
        <v>36</v>
      </c>
      <c r="FX12" s="24">
        <f t="shared" si="116"/>
        <v>26</v>
      </c>
      <c r="FY12" s="24">
        <f t="shared" si="116"/>
        <v>23</v>
      </c>
      <c r="FZ12" s="24">
        <f t="shared" si="116"/>
        <v>21</v>
      </c>
      <c r="GA12" s="24">
        <f t="shared" si="116"/>
        <v>15</v>
      </c>
      <c r="GB12" s="24">
        <f t="shared" si="116"/>
        <v>13</v>
      </c>
      <c r="GC12" s="25"/>
    </row>
    <row r="13" spans="1:185" ht="15.75" customHeight="1" x14ac:dyDescent="0.35">
      <c r="A13" s="18">
        <v>10</v>
      </c>
      <c r="B13" s="159"/>
      <c r="C13" s="26" t="s">
        <v>13</v>
      </c>
      <c r="D13" s="20">
        <v>2574</v>
      </c>
      <c r="E13" s="20">
        <v>2069</v>
      </c>
      <c r="F13" s="20">
        <v>1896</v>
      </c>
      <c r="G13" s="20">
        <v>1641</v>
      </c>
      <c r="H13" s="20">
        <v>1077</v>
      </c>
      <c r="I13" s="20">
        <v>897</v>
      </c>
      <c r="J13" s="20">
        <v>18</v>
      </c>
      <c r="K13" s="20">
        <v>6</v>
      </c>
      <c r="L13" s="20">
        <v>3</v>
      </c>
      <c r="M13" s="18">
        <f t="shared" ref="M13:O13" si="117">D13+G13+J13</f>
        <v>4233</v>
      </c>
      <c r="N13" s="18">
        <f t="shared" si="117"/>
        <v>3152</v>
      </c>
      <c r="O13" s="20">
        <f t="shared" si="117"/>
        <v>2796</v>
      </c>
      <c r="P13" s="20">
        <v>3139</v>
      </c>
      <c r="Q13" s="159"/>
      <c r="R13" s="3" t="s">
        <v>13</v>
      </c>
      <c r="S13" s="21">
        <v>2200</v>
      </c>
      <c r="T13" s="21">
        <v>1864</v>
      </c>
      <c r="U13" s="21">
        <v>1797</v>
      </c>
      <c r="V13" s="21">
        <v>13</v>
      </c>
      <c r="W13" s="21">
        <v>6</v>
      </c>
      <c r="X13" s="21">
        <v>6</v>
      </c>
      <c r="Y13" s="21">
        <v>1200</v>
      </c>
      <c r="Z13" s="21">
        <v>917</v>
      </c>
      <c r="AA13" s="21">
        <v>870</v>
      </c>
      <c r="AB13" s="22">
        <f t="shared" ref="AB13:AD13" si="118">S13+V13+Y13</f>
        <v>3413</v>
      </c>
      <c r="AC13" s="22">
        <f t="shared" si="118"/>
        <v>2787</v>
      </c>
      <c r="AD13" s="21">
        <f t="shared" si="118"/>
        <v>2673</v>
      </c>
      <c r="AE13" s="21">
        <v>3139</v>
      </c>
      <c r="AF13" s="159"/>
      <c r="AG13" s="26" t="s">
        <v>13</v>
      </c>
      <c r="AH13" s="20">
        <v>2115</v>
      </c>
      <c r="AI13" s="20">
        <v>1870</v>
      </c>
      <c r="AJ13" s="20">
        <v>1742</v>
      </c>
      <c r="AK13" s="18">
        <v>1150</v>
      </c>
      <c r="AL13" s="18">
        <v>882</v>
      </c>
      <c r="AM13" s="18">
        <v>777</v>
      </c>
      <c r="AN13" s="18">
        <v>13</v>
      </c>
      <c r="AO13" s="18">
        <v>4</v>
      </c>
      <c r="AP13" s="18">
        <v>4</v>
      </c>
      <c r="AQ13" s="18">
        <f t="shared" ref="AQ13:AS13" si="119">AH13+AK13+AN13</f>
        <v>3278</v>
      </c>
      <c r="AR13" s="18">
        <f t="shared" si="119"/>
        <v>2756</v>
      </c>
      <c r="AS13" s="20">
        <f t="shared" si="119"/>
        <v>2523</v>
      </c>
      <c r="AT13" s="20">
        <v>3139</v>
      </c>
      <c r="AU13" s="159"/>
      <c r="AV13" s="3" t="s">
        <v>13</v>
      </c>
      <c r="AW13" s="21">
        <v>1076</v>
      </c>
      <c r="AX13" s="21">
        <v>803</v>
      </c>
      <c r="AY13" s="21">
        <v>789</v>
      </c>
      <c r="AZ13" s="22">
        <v>2400</v>
      </c>
      <c r="BA13" s="22">
        <v>2076</v>
      </c>
      <c r="BB13" s="22">
        <v>2025</v>
      </c>
      <c r="BC13" s="22">
        <v>18</v>
      </c>
      <c r="BD13" s="22">
        <v>5</v>
      </c>
      <c r="BE13" s="22">
        <v>5</v>
      </c>
      <c r="BF13" s="22">
        <f t="shared" ref="BF13:BH13" si="120">AW13+AZ13+BC13</f>
        <v>3494</v>
      </c>
      <c r="BG13" s="22">
        <f t="shared" si="120"/>
        <v>2884</v>
      </c>
      <c r="BH13" s="21">
        <f t="shared" si="120"/>
        <v>2819</v>
      </c>
      <c r="BI13" s="21">
        <v>3139</v>
      </c>
      <c r="BJ13" s="159"/>
      <c r="BK13" s="26" t="s">
        <v>13</v>
      </c>
      <c r="BL13" s="20">
        <v>2616</v>
      </c>
      <c r="BM13" s="20">
        <v>2130</v>
      </c>
      <c r="BN13" s="20">
        <v>1964</v>
      </c>
      <c r="BO13" s="18">
        <v>1065</v>
      </c>
      <c r="BP13" s="18">
        <v>809</v>
      </c>
      <c r="BQ13" s="18">
        <v>773</v>
      </c>
      <c r="BR13" s="18">
        <v>14</v>
      </c>
      <c r="BS13" s="18">
        <v>5</v>
      </c>
      <c r="BT13" s="18">
        <v>4</v>
      </c>
      <c r="BU13" s="18">
        <f t="shared" ref="BU13:BW13" si="121">BL13+BO13+BR13</f>
        <v>3695</v>
      </c>
      <c r="BV13" s="18">
        <f t="shared" si="121"/>
        <v>2944</v>
      </c>
      <c r="BW13" s="20">
        <f t="shared" si="121"/>
        <v>2741</v>
      </c>
      <c r="BX13" s="20">
        <v>3139</v>
      </c>
      <c r="BY13" s="159"/>
      <c r="BZ13" s="3" t="s">
        <v>13</v>
      </c>
      <c r="CA13" s="21">
        <v>2259</v>
      </c>
      <c r="CB13" s="21">
        <v>1977</v>
      </c>
      <c r="CC13" s="21">
        <v>1887</v>
      </c>
      <c r="CD13" s="22">
        <v>1058</v>
      </c>
      <c r="CE13" s="22">
        <v>830</v>
      </c>
      <c r="CF13" s="22">
        <v>800</v>
      </c>
      <c r="CG13" s="22">
        <v>9</v>
      </c>
      <c r="CH13" s="22">
        <v>4</v>
      </c>
      <c r="CI13" s="22">
        <v>4</v>
      </c>
      <c r="CJ13" s="22">
        <f t="shared" ref="CJ13:CL13" si="122">CA13+CD13+CG13</f>
        <v>3326</v>
      </c>
      <c r="CK13" s="22">
        <f t="shared" si="122"/>
        <v>2811</v>
      </c>
      <c r="CL13" s="21">
        <f t="shared" si="122"/>
        <v>2691</v>
      </c>
      <c r="CM13" s="21">
        <v>3139</v>
      </c>
      <c r="CN13" s="159"/>
      <c r="CO13" s="26" t="s">
        <v>13</v>
      </c>
      <c r="CP13" s="20">
        <v>2497</v>
      </c>
      <c r="CQ13" s="20">
        <v>2062</v>
      </c>
      <c r="CR13" s="20">
        <v>1977</v>
      </c>
      <c r="CS13" s="18">
        <v>1043</v>
      </c>
      <c r="CT13" s="18">
        <v>774</v>
      </c>
      <c r="CU13" s="18">
        <v>740</v>
      </c>
      <c r="CV13" s="18">
        <v>25</v>
      </c>
      <c r="CW13" s="18">
        <v>5</v>
      </c>
      <c r="CX13" s="18">
        <v>5</v>
      </c>
      <c r="CY13" s="18">
        <f t="shared" ref="CY13:DA13" si="123">CP13+CS13+CV13</f>
        <v>3565</v>
      </c>
      <c r="CZ13" s="18">
        <f t="shared" si="123"/>
        <v>2841</v>
      </c>
      <c r="DA13" s="20">
        <f t="shared" si="123"/>
        <v>2722</v>
      </c>
      <c r="DB13" s="20">
        <v>3139</v>
      </c>
      <c r="DC13" s="159"/>
      <c r="DD13" s="3" t="s">
        <v>13</v>
      </c>
      <c r="DE13" s="21">
        <v>2226</v>
      </c>
      <c r="DF13" s="21">
        <v>1913</v>
      </c>
      <c r="DG13" s="21">
        <v>1875</v>
      </c>
      <c r="DH13" s="22">
        <v>1034</v>
      </c>
      <c r="DI13" s="22">
        <v>753</v>
      </c>
      <c r="DJ13" s="22">
        <v>730</v>
      </c>
      <c r="DK13" s="22">
        <v>14</v>
      </c>
      <c r="DL13" s="22">
        <v>6</v>
      </c>
      <c r="DM13" s="22">
        <v>6</v>
      </c>
      <c r="DN13" s="22">
        <f t="shared" ref="DN13:DP13" si="124">DE13+DH13+DK13</f>
        <v>3274</v>
      </c>
      <c r="DO13" s="22">
        <f t="shared" si="124"/>
        <v>2672</v>
      </c>
      <c r="DP13" s="21">
        <f t="shared" si="124"/>
        <v>2611</v>
      </c>
      <c r="DQ13" s="21">
        <v>3139</v>
      </c>
      <c r="DR13" s="159"/>
      <c r="DS13" s="26" t="s">
        <v>13</v>
      </c>
      <c r="DT13" s="20">
        <v>2116</v>
      </c>
      <c r="DU13" s="20">
        <v>1805</v>
      </c>
      <c r="DV13" s="20">
        <v>1725</v>
      </c>
      <c r="DW13" s="18">
        <v>953</v>
      </c>
      <c r="DX13" s="18">
        <v>722</v>
      </c>
      <c r="DY13" s="18">
        <v>682</v>
      </c>
      <c r="DZ13" s="18">
        <v>21</v>
      </c>
      <c r="EA13" s="18">
        <v>7</v>
      </c>
      <c r="EB13" s="18">
        <v>6</v>
      </c>
      <c r="EC13" s="18">
        <f t="shared" ref="EC13:EE13" si="125">DT13+DW13+DZ13</f>
        <v>3090</v>
      </c>
      <c r="ED13" s="18">
        <f t="shared" si="125"/>
        <v>2534</v>
      </c>
      <c r="EE13" s="20">
        <f t="shared" si="125"/>
        <v>2413</v>
      </c>
      <c r="EF13" s="20">
        <v>3139</v>
      </c>
      <c r="EG13" s="159"/>
      <c r="EH13" s="3" t="s">
        <v>13</v>
      </c>
      <c r="EI13" s="21">
        <v>2016</v>
      </c>
      <c r="EJ13" s="21">
        <v>1751</v>
      </c>
      <c r="EK13" s="21">
        <v>1711</v>
      </c>
      <c r="EL13" s="22">
        <v>805</v>
      </c>
      <c r="EM13" s="22">
        <v>628</v>
      </c>
      <c r="EN13" s="22">
        <v>610</v>
      </c>
      <c r="EO13" s="22">
        <v>7</v>
      </c>
      <c r="EP13" s="22">
        <v>5</v>
      </c>
      <c r="EQ13" s="22">
        <v>5</v>
      </c>
      <c r="ER13" s="22">
        <f t="shared" ref="ER13:ET13" si="126">EI13+EL13+EO13</f>
        <v>2828</v>
      </c>
      <c r="ES13" s="22">
        <f t="shared" si="126"/>
        <v>2384</v>
      </c>
      <c r="ET13" s="21">
        <f t="shared" si="126"/>
        <v>2326</v>
      </c>
      <c r="EU13" s="21">
        <v>3139</v>
      </c>
      <c r="EV13" s="159"/>
      <c r="EW13" s="26" t="s">
        <v>13</v>
      </c>
      <c r="EX13" s="20">
        <v>1863</v>
      </c>
      <c r="EY13" s="20">
        <v>1672</v>
      </c>
      <c r="EZ13" s="20">
        <v>1656</v>
      </c>
      <c r="FA13" s="18">
        <v>838</v>
      </c>
      <c r="FB13" s="18">
        <v>634</v>
      </c>
      <c r="FC13" s="18">
        <v>624</v>
      </c>
      <c r="FD13" s="18">
        <v>9</v>
      </c>
      <c r="FE13" s="18">
        <v>5</v>
      </c>
      <c r="FF13" s="18">
        <v>5</v>
      </c>
      <c r="FG13" s="22">
        <f t="shared" ref="FG13:FI13" si="127">EX13+FA13+FD13</f>
        <v>2710</v>
      </c>
      <c r="FH13" s="22">
        <f t="shared" si="127"/>
        <v>2311</v>
      </c>
      <c r="FI13" s="21">
        <f t="shared" si="127"/>
        <v>2285</v>
      </c>
      <c r="FJ13" s="21">
        <v>3139</v>
      </c>
      <c r="FK13" s="23">
        <f t="shared" ref="FK13:FS13" si="128">(D13+S13+AH13+AW13+BL13+CA13+CP13+DE13+DT13+EI13+EX13)/11</f>
        <v>2141.6363636363635</v>
      </c>
      <c r="FL13" s="23">
        <f t="shared" si="128"/>
        <v>1810.5454545454545</v>
      </c>
      <c r="FM13" s="23">
        <f t="shared" si="128"/>
        <v>1729</v>
      </c>
      <c r="FN13" s="23">
        <f t="shared" si="128"/>
        <v>1090.909090909091</v>
      </c>
      <c r="FO13" s="23">
        <f t="shared" si="128"/>
        <v>835.5454545454545</v>
      </c>
      <c r="FP13" s="23">
        <f t="shared" si="128"/>
        <v>787.63636363636363</v>
      </c>
      <c r="FQ13" s="23">
        <f t="shared" si="128"/>
        <v>122.54545454545455</v>
      </c>
      <c r="FR13" s="23">
        <f t="shared" si="128"/>
        <v>88.090909090909093</v>
      </c>
      <c r="FS13" s="23">
        <f t="shared" si="128"/>
        <v>83.36363636363636</v>
      </c>
      <c r="FT13" s="24">
        <f t="shared" ref="FT13:GB13" si="129">MIN(D13,S13,AH13,AW13,BL13,CA13,CP13,DE13,DT13,EI13,EX13)</f>
        <v>1076</v>
      </c>
      <c r="FU13" s="24">
        <f t="shared" si="129"/>
        <v>803</v>
      </c>
      <c r="FV13" s="24">
        <f t="shared" si="129"/>
        <v>789</v>
      </c>
      <c r="FW13" s="24">
        <f t="shared" si="129"/>
        <v>13</v>
      </c>
      <c r="FX13" s="24">
        <f t="shared" si="129"/>
        <v>6</v>
      </c>
      <c r="FY13" s="24">
        <f t="shared" si="129"/>
        <v>6</v>
      </c>
      <c r="FZ13" s="24">
        <f t="shared" si="129"/>
        <v>7</v>
      </c>
      <c r="GA13" s="24">
        <f t="shared" si="129"/>
        <v>4</v>
      </c>
      <c r="GB13" s="24">
        <f t="shared" si="129"/>
        <v>3</v>
      </c>
      <c r="GC13" s="25"/>
    </row>
    <row r="14" spans="1:185" ht="15.75" customHeight="1" x14ac:dyDescent="0.35">
      <c r="A14" s="20">
        <v>11</v>
      </c>
      <c r="B14" s="159"/>
      <c r="C14" s="26" t="s">
        <v>47</v>
      </c>
      <c r="D14" s="20">
        <v>1206</v>
      </c>
      <c r="E14" s="20">
        <v>967</v>
      </c>
      <c r="F14" s="20">
        <v>883</v>
      </c>
      <c r="G14" s="20">
        <v>493</v>
      </c>
      <c r="H14" s="20">
        <v>315</v>
      </c>
      <c r="I14" s="20">
        <v>264</v>
      </c>
      <c r="J14" s="20">
        <v>14</v>
      </c>
      <c r="K14" s="20">
        <v>7</v>
      </c>
      <c r="L14" s="20">
        <v>4</v>
      </c>
      <c r="M14" s="18">
        <f t="shared" ref="M14:O14" si="130">D14+G14+J14</f>
        <v>1713</v>
      </c>
      <c r="N14" s="18">
        <f t="shared" si="130"/>
        <v>1289</v>
      </c>
      <c r="O14" s="20">
        <f t="shared" si="130"/>
        <v>1151</v>
      </c>
      <c r="P14" s="20">
        <v>1170</v>
      </c>
      <c r="Q14" s="159"/>
      <c r="R14" s="3" t="s">
        <v>47</v>
      </c>
      <c r="S14" s="21">
        <v>1037</v>
      </c>
      <c r="T14" s="21">
        <v>883</v>
      </c>
      <c r="U14" s="21">
        <v>853</v>
      </c>
      <c r="V14" s="21">
        <v>8</v>
      </c>
      <c r="W14" s="21">
        <v>5</v>
      </c>
      <c r="X14" s="21">
        <v>5</v>
      </c>
      <c r="Y14" s="21">
        <v>329</v>
      </c>
      <c r="Z14" s="21">
        <v>253</v>
      </c>
      <c r="AA14" s="21">
        <v>238</v>
      </c>
      <c r="AB14" s="22">
        <f t="shared" ref="AB14:AD14" si="131">S14+V14+Y14</f>
        <v>1374</v>
      </c>
      <c r="AC14" s="22">
        <f t="shared" si="131"/>
        <v>1141</v>
      </c>
      <c r="AD14" s="21">
        <f t="shared" si="131"/>
        <v>1096</v>
      </c>
      <c r="AE14" s="21">
        <v>1170</v>
      </c>
      <c r="AF14" s="159"/>
      <c r="AG14" s="26" t="s">
        <v>47</v>
      </c>
      <c r="AH14" s="20">
        <v>996</v>
      </c>
      <c r="AI14" s="20">
        <v>873</v>
      </c>
      <c r="AJ14" s="20">
        <v>804</v>
      </c>
      <c r="AK14" s="18">
        <v>314</v>
      </c>
      <c r="AL14" s="18">
        <v>232</v>
      </c>
      <c r="AM14" s="18">
        <v>207</v>
      </c>
      <c r="AN14" s="18">
        <v>5</v>
      </c>
      <c r="AO14" s="18">
        <v>5</v>
      </c>
      <c r="AP14" s="18">
        <v>4</v>
      </c>
      <c r="AQ14" s="18">
        <f t="shared" ref="AQ14:AS14" si="132">AH14+AK14+AN14</f>
        <v>1315</v>
      </c>
      <c r="AR14" s="18">
        <f t="shared" si="132"/>
        <v>1110</v>
      </c>
      <c r="AS14" s="20">
        <f t="shared" si="132"/>
        <v>1015</v>
      </c>
      <c r="AT14" s="20">
        <v>1170</v>
      </c>
      <c r="AU14" s="159"/>
      <c r="AV14" s="3" t="s">
        <v>47</v>
      </c>
      <c r="AW14" s="21">
        <v>312</v>
      </c>
      <c r="AX14" s="21">
        <v>218</v>
      </c>
      <c r="AY14" s="21">
        <v>214</v>
      </c>
      <c r="AZ14" s="22">
        <v>1130</v>
      </c>
      <c r="BA14" s="22">
        <v>956</v>
      </c>
      <c r="BB14" s="22">
        <v>926</v>
      </c>
      <c r="BC14" s="22">
        <v>12</v>
      </c>
      <c r="BD14" s="22">
        <v>6</v>
      </c>
      <c r="BE14" s="22">
        <v>5</v>
      </c>
      <c r="BF14" s="22">
        <f t="shared" ref="BF14:BH14" si="133">AW14+AZ14+BC14</f>
        <v>1454</v>
      </c>
      <c r="BG14" s="22">
        <f t="shared" si="133"/>
        <v>1180</v>
      </c>
      <c r="BH14" s="21">
        <f t="shared" si="133"/>
        <v>1145</v>
      </c>
      <c r="BI14" s="21">
        <v>1170</v>
      </c>
      <c r="BJ14" s="159"/>
      <c r="BK14" s="26" t="s">
        <v>47</v>
      </c>
      <c r="BL14" s="20">
        <v>1189</v>
      </c>
      <c r="BM14" s="20">
        <v>949</v>
      </c>
      <c r="BN14" s="20">
        <v>876</v>
      </c>
      <c r="BO14" s="18">
        <v>286</v>
      </c>
      <c r="BP14" s="18">
        <v>224</v>
      </c>
      <c r="BQ14" s="18">
        <v>211</v>
      </c>
      <c r="BR14" s="18">
        <v>11</v>
      </c>
      <c r="BS14" s="18">
        <v>6</v>
      </c>
      <c r="BT14" s="18">
        <v>4</v>
      </c>
      <c r="BU14" s="18">
        <f t="shared" ref="BU14:BW14" si="134">BL14+BO14+BR14</f>
        <v>1486</v>
      </c>
      <c r="BV14" s="18">
        <f t="shared" si="134"/>
        <v>1179</v>
      </c>
      <c r="BW14" s="20">
        <f t="shared" si="134"/>
        <v>1091</v>
      </c>
      <c r="BX14" s="20">
        <v>1170</v>
      </c>
      <c r="BY14" s="159"/>
      <c r="BZ14" s="3" t="s">
        <v>47</v>
      </c>
      <c r="CA14" s="21">
        <v>1016</v>
      </c>
      <c r="CB14" s="21">
        <v>877</v>
      </c>
      <c r="CC14" s="21">
        <v>855</v>
      </c>
      <c r="CD14" s="22">
        <v>272</v>
      </c>
      <c r="CE14" s="22">
        <v>220</v>
      </c>
      <c r="CF14" s="22">
        <v>216</v>
      </c>
      <c r="CG14" s="22">
        <v>4</v>
      </c>
      <c r="CH14" s="22">
        <v>4</v>
      </c>
      <c r="CI14" s="22">
        <v>3</v>
      </c>
      <c r="CJ14" s="22">
        <f t="shared" ref="CJ14:CL14" si="135">CA14+CD14+CG14</f>
        <v>1292</v>
      </c>
      <c r="CK14" s="22">
        <f t="shared" si="135"/>
        <v>1101</v>
      </c>
      <c r="CL14" s="21">
        <f t="shared" si="135"/>
        <v>1074</v>
      </c>
      <c r="CM14" s="21">
        <v>1170</v>
      </c>
      <c r="CN14" s="159"/>
      <c r="CO14" s="26" t="s">
        <v>47</v>
      </c>
      <c r="CP14" s="20">
        <v>1167</v>
      </c>
      <c r="CQ14" s="20">
        <v>929</v>
      </c>
      <c r="CR14" s="20">
        <v>894</v>
      </c>
      <c r="CS14" s="18">
        <v>261</v>
      </c>
      <c r="CT14" s="18">
        <v>202</v>
      </c>
      <c r="CU14" s="18">
        <v>195</v>
      </c>
      <c r="CV14" s="18">
        <v>14</v>
      </c>
      <c r="CW14" s="18">
        <v>3</v>
      </c>
      <c r="CX14" s="18">
        <v>3</v>
      </c>
      <c r="CY14" s="18">
        <f t="shared" ref="CY14:DA14" si="136">CP14+CS14+CV14</f>
        <v>1442</v>
      </c>
      <c r="CZ14" s="18">
        <f t="shared" si="136"/>
        <v>1134</v>
      </c>
      <c r="DA14" s="20">
        <f t="shared" si="136"/>
        <v>1092</v>
      </c>
      <c r="DB14" s="20">
        <v>1170</v>
      </c>
      <c r="DC14" s="159"/>
      <c r="DD14" s="3" t="s">
        <v>47</v>
      </c>
      <c r="DE14" s="21">
        <v>1032</v>
      </c>
      <c r="DF14" s="21">
        <v>859</v>
      </c>
      <c r="DG14" s="21">
        <v>840</v>
      </c>
      <c r="DH14" s="22">
        <v>248</v>
      </c>
      <c r="DI14" s="22">
        <v>194</v>
      </c>
      <c r="DJ14" s="22">
        <v>187</v>
      </c>
      <c r="DK14" s="22">
        <v>8</v>
      </c>
      <c r="DL14" s="22">
        <v>2</v>
      </c>
      <c r="DM14" s="22">
        <v>2</v>
      </c>
      <c r="DN14" s="22">
        <f t="shared" ref="DN14:DP14" si="137">DE14+DH14+DK14</f>
        <v>1288</v>
      </c>
      <c r="DO14" s="22">
        <f t="shared" si="137"/>
        <v>1055</v>
      </c>
      <c r="DP14" s="21">
        <f t="shared" si="137"/>
        <v>1029</v>
      </c>
      <c r="DQ14" s="21">
        <v>1170</v>
      </c>
      <c r="DR14" s="159"/>
      <c r="DS14" s="26" t="s">
        <v>47</v>
      </c>
      <c r="DT14" s="20">
        <v>1030</v>
      </c>
      <c r="DU14" s="20">
        <v>833</v>
      </c>
      <c r="DV14" s="20">
        <v>792</v>
      </c>
      <c r="DW14" s="18">
        <v>218</v>
      </c>
      <c r="DX14" s="18">
        <v>171</v>
      </c>
      <c r="DY14" s="18">
        <v>165</v>
      </c>
      <c r="DZ14" s="18">
        <v>14</v>
      </c>
      <c r="EA14" s="18">
        <v>4</v>
      </c>
      <c r="EB14" s="18">
        <v>2</v>
      </c>
      <c r="EC14" s="18">
        <f t="shared" ref="EC14:EE14" si="138">DT14+DW14+DZ14</f>
        <v>1262</v>
      </c>
      <c r="ED14" s="18">
        <f t="shared" si="138"/>
        <v>1008</v>
      </c>
      <c r="EE14" s="20">
        <f t="shared" si="138"/>
        <v>959</v>
      </c>
      <c r="EF14" s="20">
        <v>1170</v>
      </c>
      <c r="EG14" s="159"/>
      <c r="EH14" s="3" t="s">
        <v>47</v>
      </c>
      <c r="EI14" s="21">
        <v>918</v>
      </c>
      <c r="EJ14" s="21">
        <v>769</v>
      </c>
      <c r="EK14" s="21">
        <v>755</v>
      </c>
      <c r="EL14" s="22">
        <v>180</v>
      </c>
      <c r="EM14" s="22">
        <v>132</v>
      </c>
      <c r="EN14" s="22">
        <v>129</v>
      </c>
      <c r="EO14" s="22">
        <v>4</v>
      </c>
      <c r="EP14" s="22">
        <v>2</v>
      </c>
      <c r="EQ14" s="22">
        <v>2</v>
      </c>
      <c r="ER14" s="22">
        <f t="shared" ref="ER14:ET14" si="139">EI14+EL14+EO14</f>
        <v>1102</v>
      </c>
      <c r="ES14" s="22">
        <f t="shared" si="139"/>
        <v>903</v>
      </c>
      <c r="ET14" s="21">
        <f t="shared" si="139"/>
        <v>886</v>
      </c>
      <c r="EU14" s="21">
        <v>1170</v>
      </c>
      <c r="EV14" s="159"/>
      <c r="EW14" s="26" t="s">
        <v>47</v>
      </c>
      <c r="EX14" s="20">
        <v>834</v>
      </c>
      <c r="EY14" s="20">
        <v>712</v>
      </c>
      <c r="EZ14" s="20">
        <v>701</v>
      </c>
      <c r="FA14" s="18">
        <v>177</v>
      </c>
      <c r="FB14" s="18">
        <v>139</v>
      </c>
      <c r="FC14" s="18">
        <v>136</v>
      </c>
      <c r="FD14" s="18">
        <v>3</v>
      </c>
      <c r="FE14" s="18">
        <v>2</v>
      </c>
      <c r="FF14" s="18">
        <v>2</v>
      </c>
      <c r="FG14" s="22">
        <f t="shared" ref="FG14:FI14" si="140">EX14+FA14+FD14</f>
        <v>1014</v>
      </c>
      <c r="FH14" s="22">
        <f t="shared" si="140"/>
        <v>853</v>
      </c>
      <c r="FI14" s="21">
        <f t="shared" si="140"/>
        <v>839</v>
      </c>
      <c r="FJ14" s="21">
        <v>1170</v>
      </c>
      <c r="FK14" s="23">
        <f t="shared" ref="FK14:FS14" si="141">(D14+S14+AH14+AW14+BL14+CA14+CP14+DE14+DT14+EI14+EX14)/11</f>
        <v>976.09090909090912</v>
      </c>
      <c r="FL14" s="23">
        <f t="shared" si="141"/>
        <v>806.27272727272725</v>
      </c>
      <c r="FM14" s="23">
        <f t="shared" si="141"/>
        <v>769.72727272727275</v>
      </c>
      <c r="FN14" s="23">
        <f t="shared" si="141"/>
        <v>326.09090909090907</v>
      </c>
      <c r="FO14" s="23">
        <f t="shared" si="141"/>
        <v>253.63636363636363</v>
      </c>
      <c r="FP14" s="23">
        <f t="shared" si="141"/>
        <v>240.09090909090909</v>
      </c>
      <c r="FQ14" s="23">
        <f t="shared" si="141"/>
        <v>38</v>
      </c>
      <c r="FR14" s="23">
        <f t="shared" si="141"/>
        <v>26.727272727272727</v>
      </c>
      <c r="FS14" s="23">
        <f t="shared" si="141"/>
        <v>24.454545454545453</v>
      </c>
      <c r="FT14" s="24">
        <f t="shared" ref="FT14:GB14" si="142">MIN(D14,S14,AH14,AW14,BL14,CA14,CP14,DE14,DT14,EI14,EX14)</f>
        <v>312</v>
      </c>
      <c r="FU14" s="24">
        <f t="shared" si="142"/>
        <v>218</v>
      </c>
      <c r="FV14" s="24">
        <f t="shared" si="142"/>
        <v>214</v>
      </c>
      <c r="FW14" s="24">
        <f t="shared" si="142"/>
        <v>8</v>
      </c>
      <c r="FX14" s="24">
        <f t="shared" si="142"/>
        <v>5</v>
      </c>
      <c r="FY14" s="24">
        <f t="shared" si="142"/>
        <v>5</v>
      </c>
      <c r="FZ14" s="24">
        <f t="shared" si="142"/>
        <v>3</v>
      </c>
      <c r="GA14" s="24">
        <f t="shared" si="142"/>
        <v>2</v>
      </c>
      <c r="GB14" s="24">
        <f t="shared" si="142"/>
        <v>2</v>
      </c>
      <c r="GC14" s="25"/>
    </row>
    <row r="15" spans="1:185" ht="15.75" customHeight="1" x14ac:dyDescent="0.35">
      <c r="A15" s="20">
        <v>12</v>
      </c>
      <c r="B15" s="159"/>
      <c r="C15" s="26" t="s">
        <v>15</v>
      </c>
      <c r="D15" s="20">
        <v>1342</v>
      </c>
      <c r="E15" s="20">
        <v>1072</v>
      </c>
      <c r="F15" s="20">
        <v>956</v>
      </c>
      <c r="G15" s="20">
        <v>1293</v>
      </c>
      <c r="H15" s="20">
        <v>849</v>
      </c>
      <c r="I15" s="20">
        <v>706</v>
      </c>
      <c r="J15" s="20">
        <v>8</v>
      </c>
      <c r="K15" s="20">
        <v>2</v>
      </c>
      <c r="L15" s="20">
        <v>2</v>
      </c>
      <c r="M15" s="18">
        <f t="shared" ref="M15:O15" si="143">D15+G15+J15</f>
        <v>2643</v>
      </c>
      <c r="N15" s="18">
        <f t="shared" si="143"/>
        <v>1923</v>
      </c>
      <c r="O15" s="20">
        <f t="shared" si="143"/>
        <v>1664</v>
      </c>
      <c r="P15" s="20">
        <v>1846</v>
      </c>
      <c r="Q15" s="159"/>
      <c r="R15" s="3" t="s">
        <v>15</v>
      </c>
      <c r="S15" s="21">
        <v>1165</v>
      </c>
      <c r="T15" s="21">
        <v>977</v>
      </c>
      <c r="U15" s="21">
        <v>942</v>
      </c>
      <c r="V15" s="21">
        <v>0</v>
      </c>
      <c r="W15" s="21">
        <v>0</v>
      </c>
      <c r="X15" s="21">
        <v>0</v>
      </c>
      <c r="Y15" s="21">
        <v>910</v>
      </c>
      <c r="Z15" s="21">
        <v>700</v>
      </c>
      <c r="AA15" s="21">
        <v>659</v>
      </c>
      <c r="AB15" s="22">
        <f t="shared" ref="AB15:AD15" si="144">S15+V15+Y15</f>
        <v>2075</v>
      </c>
      <c r="AC15" s="22">
        <f t="shared" si="144"/>
        <v>1677</v>
      </c>
      <c r="AD15" s="21">
        <f t="shared" si="144"/>
        <v>1601</v>
      </c>
      <c r="AE15" s="21">
        <v>1846</v>
      </c>
      <c r="AF15" s="159"/>
      <c r="AG15" s="26" t="s">
        <v>15</v>
      </c>
      <c r="AH15" s="20">
        <v>1110</v>
      </c>
      <c r="AI15" s="20">
        <v>978</v>
      </c>
      <c r="AJ15" s="20">
        <v>900</v>
      </c>
      <c r="AK15" s="18">
        <v>877</v>
      </c>
      <c r="AL15" s="18">
        <v>679</v>
      </c>
      <c r="AM15" s="18">
        <v>604</v>
      </c>
      <c r="AN15" s="18">
        <v>4</v>
      </c>
      <c r="AO15" s="18">
        <v>2</v>
      </c>
      <c r="AP15" s="18">
        <v>2</v>
      </c>
      <c r="AQ15" s="18">
        <f t="shared" ref="AQ15:AS15" si="145">AH15+AK15+AN15</f>
        <v>1991</v>
      </c>
      <c r="AR15" s="18">
        <f t="shared" si="145"/>
        <v>1659</v>
      </c>
      <c r="AS15" s="20">
        <f t="shared" si="145"/>
        <v>1506</v>
      </c>
      <c r="AT15" s="20">
        <v>1846</v>
      </c>
      <c r="AU15" s="159"/>
      <c r="AV15" s="3" t="s">
        <v>15</v>
      </c>
      <c r="AW15" s="21">
        <v>767</v>
      </c>
      <c r="AX15" s="21">
        <v>627</v>
      </c>
      <c r="AY15" s="21">
        <v>611</v>
      </c>
      <c r="AZ15" s="22">
        <v>1340</v>
      </c>
      <c r="BA15" s="22">
        <v>1120</v>
      </c>
      <c r="BB15" s="22">
        <v>1087</v>
      </c>
      <c r="BC15" s="22">
        <v>3</v>
      </c>
      <c r="BD15" s="22">
        <v>2</v>
      </c>
      <c r="BE15" s="22">
        <v>2</v>
      </c>
      <c r="BF15" s="22">
        <f t="shared" ref="BF15:BH15" si="146">AW15+AZ15+BC15</f>
        <v>2110</v>
      </c>
      <c r="BG15" s="22">
        <f t="shared" si="146"/>
        <v>1749</v>
      </c>
      <c r="BH15" s="21">
        <f t="shared" si="146"/>
        <v>1700</v>
      </c>
      <c r="BI15" s="21">
        <v>1846</v>
      </c>
      <c r="BJ15" s="159"/>
      <c r="BK15" s="26" t="s">
        <v>15</v>
      </c>
      <c r="BL15" s="20">
        <v>1575</v>
      </c>
      <c r="BM15" s="20">
        <v>1168</v>
      </c>
      <c r="BN15" s="20">
        <v>1046</v>
      </c>
      <c r="BO15" s="18">
        <v>818</v>
      </c>
      <c r="BP15" s="18">
        <v>638</v>
      </c>
      <c r="BQ15" s="18">
        <v>612</v>
      </c>
      <c r="BR15" s="18">
        <v>4</v>
      </c>
      <c r="BS15" s="18">
        <v>2</v>
      </c>
      <c r="BT15" s="18">
        <v>2</v>
      </c>
      <c r="BU15" s="18">
        <f t="shared" ref="BU15:BW15" si="147">BL15+BO15+BR15</f>
        <v>2397</v>
      </c>
      <c r="BV15" s="18">
        <f t="shared" si="147"/>
        <v>1808</v>
      </c>
      <c r="BW15" s="20">
        <f t="shared" si="147"/>
        <v>1660</v>
      </c>
      <c r="BX15" s="20">
        <v>1846</v>
      </c>
      <c r="BY15" s="159"/>
      <c r="BZ15" s="3" t="s">
        <v>15</v>
      </c>
      <c r="CA15" s="21">
        <v>1214</v>
      </c>
      <c r="CB15" s="21">
        <v>1037</v>
      </c>
      <c r="CC15" s="21">
        <v>995</v>
      </c>
      <c r="CD15" s="22">
        <v>754</v>
      </c>
      <c r="CE15" s="22">
        <v>620</v>
      </c>
      <c r="CF15" s="22">
        <v>602</v>
      </c>
      <c r="CG15" s="22">
        <v>4</v>
      </c>
      <c r="CH15" s="22">
        <v>2</v>
      </c>
      <c r="CI15" s="22">
        <v>2</v>
      </c>
      <c r="CJ15" s="22">
        <f t="shared" ref="CJ15:CL15" si="148">CA15+CD15+CG15</f>
        <v>1972</v>
      </c>
      <c r="CK15" s="22">
        <f t="shared" si="148"/>
        <v>1659</v>
      </c>
      <c r="CL15" s="21">
        <f t="shared" si="148"/>
        <v>1599</v>
      </c>
      <c r="CM15" s="21">
        <v>1846</v>
      </c>
      <c r="CN15" s="159"/>
      <c r="CO15" s="26" t="s">
        <v>15</v>
      </c>
      <c r="CP15" s="20">
        <v>1608</v>
      </c>
      <c r="CQ15" s="20">
        <v>1169</v>
      </c>
      <c r="CR15" s="20">
        <v>1112</v>
      </c>
      <c r="CS15" s="18">
        <v>742</v>
      </c>
      <c r="CT15" s="18">
        <v>561</v>
      </c>
      <c r="CU15" s="18">
        <v>544</v>
      </c>
      <c r="CV15" s="18">
        <v>5</v>
      </c>
      <c r="CW15" s="18">
        <v>2</v>
      </c>
      <c r="CX15" s="18">
        <v>2</v>
      </c>
      <c r="CY15" s="18">
        <f t="shared" ref="CY15:DA15" si="149">CP15+CS15+CV15</f>
        <v>2355</v>
      </c>
      <c r="CZ15" s="18">
        <f t="shared" si="149"/>
        <v>1732</v>
      </c>
      <c r="DA15" s="20">
        <f t="shared" si="149"/>
        <v>1658</v>
      </c>
      <c r="DB15" s="20">
        <v>1846</v>
      </c>
      <c r="DC15" s="159"/>
      <c r="DD15" s="3" t="s">
        <v>15</v>
      </c>
      <c r="DE15" s="21">
        <v>1290</v>
      </c>
      <c r="DF15" s="21">
        <v>1036</v>
      </c>
      <c r="DG15" s="21">
        <v>1005</v>
      </c>
      <c r="DH15" s="22">
        <v>718</v>
      </c>
      <c r="DI15" s="22">
        <v>556</v>
      </c>
      <c r="DJ15" s="22">
        <v>549</v>
      </c>
      <c r="DK15" s="22">
        <v>7</v>
      </c>
      <c r="DL15" s="22">
        <v>2</v>
      </c>
      <c r="DM15" s="22">
        <v>2</v>
      </c>
      <c r="DN15" s="22">
        <f t="shared" ref="DN15:DP15" si="150">DE15+DH15+DK15</f>
        <v>2015</v>
      </c>
      <c r="DO15" s="22">
        <f t="shared" si="150"/>
        <v>1594</v>
      </c>
      <c r="DP15" s="21">
        <f t="shared" si="150"/>
        <v>1556</v>
      </c>
      <c r="DQ15" s="21">
        <v>1846</v>
      </c>
      <c r="DR15" s="159"/>
      <c r="DS15" s="26" t="s">
        <v>15</v>
      </c>
      <c r="DT15" s="20">
        <v>1217</v>
      </c>
      <c r="DU15" s="20">
        <v>961</v>
      </c>
      <c r="DV15" s="20">
        <v>930</v>
      </c>
      <c r="DW15" s="18">
        <v>681</v>
      </c>
      <c r="DX15" s="18">
        <v>523</v>
      </c>
      <c r="DY15" s="18">
        <v>503</v>
      </c>
      <c r="DZ15" s="18">
        <v>9</v>
      </c>
      <c r="EA15" s="18">
        <v>2</v>
      </c>
      <c r="EB15" s="18">
        <v>2</v>
      </c>
      <c r="EC15" s="18">
        <f t="shared" ref="EC15:EE15" si="151">DT15+DW15+DZ15</f>
        <v>1907</v>
      </c>
      <c r="ED15" s="18">
        <f t="shared" si="151"/>
        <v>1486</v>
      </c>
      <c r="EE15" s="20">
        <f t="shared" si="151"/>
        <v>1435</v>
      </c>
      <c r="EF15" s="20">
        <v>1846</v>
      </c>
      <c r="EG15" s="159"/>
      <c r="EH15" s="3" t="s">
        <v>15</v>
      </c>
      <c r="EI15" s="21">
        <v>1173</v>
      </c>
      <c r="EJ15" s="21">
        <v>958</v>
      </c>
      <c r="EK15" s="21">
        <v>928</v>
      </c>
      <c r="EL15" s="22">
        <v>577</v>
      </c>
      <c r="EM15" s="22">
        <v>465</v>
      </c>
      <c r="EN15" s="22">
        <v>454</v>
      </c>
      <c r="EO15" s="22">
        <v>3</v>
      </c>
      <c r="EP15" s="22">
        <v>2</v>
      </c>
      <c r="EQ15" s="22">
        <v>2</v>
      </c>
      <c r="ER15" s="22">
        <f t="shared" ref="ER15:ET15" si="152">EI15+EL15+EO15</f>
        <v>1753</v>
      </c>
      <c r="ES15" s="22">
        <f t="shared" si="152"/>
        <v>1425</v>
      </c>
      <c r="ET15" s="21">
        <f t="shared" si="152"/>
        <v>1384</v>
      </c>
      <c r="EU15" s="21">
        <v>1846</v>
      </c>
      <c r="EV15" s="159"/>
      <c r="EW15" s="26" t="s">
        <v>15</v>
      </c>
      <c r="EX15" s="20">
        <v>1041</v>
      </c>
      <c r="EY15" s="20">
        <v>893</v>
      </c>
      <c r="EZ15" s="20">
        <v>885</v>
      </c>
      <c r="FA15" s="18">
        <v>563</v>
      </c>
      <c r="FB15" s="18">
        <v>461</v>
      </c>
      <c r="FC15" s="18">
        <v>455</v>
      </c>
      <c r="FD15" s="18">
        <v>2</v>
      </c>
      <c r="FE15" s="18">
        <v>2</v>
      </c>
      <c r="FF15" s="18">
        <v>2</v>
      </c>
      <c r="FG15" s="22">
        <f t="shared" ref="FG15:FI15" si="153">EX15+FA15+FD15</f>
        <v>1606</v>
      </c>
      <c r="FH15" s="22">
        <f t="shared" si="153"/>
        <v>1356</v>
      </c>
      <c r="FI15" s="21">
        <f t="shared" si="153"/>
        <v>1342</v>
      </c>
      <c r="FJ15" s="21">
        <v>1846</v>
      </c>
      <c r="FK15" s="23">
        <f t="shared" ref="FK15:FS15" si="154">(D15+S15+AH15+AW15+BL15+CA15+CP15+DE15+DT15+EI15+EX15)/11</f>
        <v>1227.4545454545455</v>
      </c>
      <c r="FL15" s="23">
        <f t="shared" si="154"/>
        <v>988.72727272727275</v>
      </c>
      <c r="FM15" s="23">
        <f t="shared" si="154"/>
        <v>937.27272727272725</v>
      </c>
      <c r="FN15" s="23">
        <f t="shared" si="154"/>
        <v>760.27272727272725</v>
      </c>
      <c r="FO15" s="23">
        <f t="shared" si="154"/>
        <v>588.36363636363637</v>
      </c>
      <c r="FP15" s="23">
        <f t="shared" si="154"/>
        <v>556</v>
      </c>
      <c r="FQ15" s="23">
        <f t="shared" si="154"/>
        <v>87.181818181818187</v>
      </c>
      <c r="FR15" s="23">
        <f t="shared" si="154"/>
        <v>65.454545454545453</v>
      </c>
      <c r="FS15" s="23">
        <f t="shared" si="154"/>
        <v>61.727272727272727</v>
      </c>
      <c r="FT15" s="24">
        <f t="shared" ref="FT15:GB15" si="155">MIN(D15,S15,AH15,AW15,BL15,CA15,CP15,DE15,DT15,EI15,EX15)</f>
        <v>767</v>
      </c>
      <c r="FU15" s="24">
        <f t="shared" si="155"/>
        <v>627</v>
      </c>
      <c r="FV15" s="24">
        <f t="shared" si="155"/>
        <v>611</v>
      </c>
      <c r="FW15" s="24">
        <f t="shared" si="155"/>
        <v>0</v>
      </c>
      <c r="FX15" s="24">
        <f t="shared" si="155"/>
        <v>0</v>
      </c>
      <c r="FY15" s="24">
        <f t="shared" si="155"/>
        <v>0</v>
      </c>
      <c r="FZ15" s="24">
        <f t="shared" si="155"/>
        <v>2</v>
      </c>
      <c r="GA15" s="24">
        <f t="shared" si="155"/>
        <v>2</v>
      </c>
      <c r="GB15" s="24">
        <f t="shared" si="155"/>
        <v>2</v>
      </c>
      <c r="GC15" s="25"/>
    </row>
    <row r="16" spans="1:185" ht="15.75" customHeight="1" x14ac:dyDescent="0.35">
      <c r="A16" s="20">
        <v>13</v>
      </c>
      <c r="B16" s="159"/>
      <c r="C16" s="26" t="s">
        <v>16</v>
      </c>
      <c r="D16" s="20">
        <v>1997</v>
      </c>
      <c r="E16" s="20">
        <v>1708</v>
      </c>
      <c r="F16" s="20">
        <v>1557</v>
      </c>
      <c r="G16" s="20">
        <v>1010</v>
      </c>
      <c r="H16" s="20">
        <v>638</v>
      </c>
      <c r="I16" s="20">
        <v>530</v>
      </c>
      <c r="J16" s="20">
        <v>81</v>
      </c>
      <c r="K16" s="20">
        <v>49</v>
      </c>
      <c r="L16" s="20">
        <v>17</v>
      </c>
      <c r="M16" s="18">
        <f t="shared" ref="M16:O16" si="156">D16+G16+J16</f>
        <v>3088</v>
      </c>
      <c r="N16" s="18">
        <f t="shared" si="156"/>
        <v>2395</v>
      </c>
      <c r="O16" s="20">
        <f t="shared" si="156"/>
        <v>2104</v>
      </c>
      <c r="P16" s="20">
        <v>2264</v>
      </c>
      <c r="Q16" s="159"/>
      <c r="R16" s="3" t="s">
        <v>16</v>
      </c>
      <c r="S16" s="21">
        <v>1753</v>
      </c>
      <c r="T16" s="21">
        <v>1553</v>
      </c>
      <c r="U16" s="21">
        <v>1506</v>
      </c>
      <c r="V16" s="21">
        <v>2</v>
      </c>
      <c r="W16" s="21">
        <v>2</v>
      </c>
      <c r="X16" s="21">
        <v>2</v>
      </c>
      <c r="Y16" s="21">
        <v>701</v>
      </c>
      <c r="Z16" s="21">
        <v>504</v>
      </c>
      <c r="AA16" s="21">
        <v>474</v>
      </c>
      <c r="AB16" s="22">
        <f t="shared" ref="AB16:AD16" si="157">S16+V16+Y16</f>
        <v>2456</v>
      </c>
      <c r="AC16" s="22">
        <f t="shared" si="157"/>
        <v>2059</v>
      </c>
      <c r="AD16" s="21">
        <f t="shared" si="157"/>
        <v>1982</v>
      </c>
      <c r="AE16" s="21">
        <v>2264</v>
      </c>
      <c r="AF16" s="159"/>
      <c r="AG16" s="26" t="s">
        <v>16</v>
      </c>
      <c r="AH16" s="20">
        <v>1715</v>
      </c>
      <c r="AI16" s="20">
        <v>1542</v>
      </c>
      <c r="AJ16" s="20">
        <v>1440</v>
      </c>
      <c r="AK16" s="18">
        <v>638</v>
      </c>
      <c r="AL16" s="18">
        <v>475</v>
      </c>
      <c r="AM16" s="18">
        <v>410</v>
      </c>
      <c r="AN16" s="18">
        <v>38</v>
      </c>
      <c r="AO16" s="18">
        <v>17</v>
      </c>
      <c r="AP16" s="18">
        <v>13</v>
      </c>
      <c r="AQ16" s="18">
        <f t="shared" ref="AQ16:AS16" si="158">AH16+AK16+AN16</f>
        <v>2391</v>
      </c>
      <c r="AR16" s="18">
        <f t="shared" si="158"/>
        <v>2034</v>
      </c>
      <c r="AS16" s="20">
        <f t="shared" si="158"/>
        <v>1863</v>
      </c>
      <c r="AT16" s="20">
        <v>2264</v>
      </c>
      <c r="AU16" s="159"/>
      <c r="AV16" s="3" t="s">
        <v>16</v>
      </c>
      <c r="AW16" s="21">
        <v>741</v>
      </c>
      <c r="AX16" s="21">
        <v>548</v>
      </c>
      <c r="AY16" s="21">
        <v>533</v>
      </c>
      <c r="AZ16" s="22">
        <v>1900</v>
      </c>
      <c r="BA16" s="22">
        <v>1683</v>
      </c>
      <c r="BB16" s="22">
        <v>1651</v>
      </c>
      <c r="BC16" s="22">
        <v>38</v>
      </c>
      <c r="BD16" s="22">
        <v>21</v>
      </c>
      <c r="BE16" s="22">
        <v>16</v>
      </c>
      <c r="BF16" s="22">
        <f t="shared" ref="BF16:BH16" si="159">AW16+AZ16+BC16</f>
        <v>2679</v>
      </c>
      <c r="BG16" s="22">
        <f t="shared" si="159"/>
        <v>2252</v>
      </c>
      <c r="BH16" s="21">
        <f t="shared" si="159"/>
        <v>2200</v>
      </c>
      <c r="BI16" s="21">
        <v>2264</v>
      </c>
      <c r="BJ16" s="159"/>
      <c r="BK16" s="26" t="s">
        <v>16</v>
      </c>
      <c r="BL16" s="20">
        <v>2106</v>
      </c>
      <c r="BM16" s="20">
        <v>1758</v>
      </c>
      <c r="BN16" s="20">
        <v>1620</v>
      </c>
      <c r="BO16" s="18">
        <v>706</v>
      </c>
      <c r="BP16" s="18">
        <v>558</v>
      </c>
      <c r="BQ16" s="18">
        <v>525</v>
      </c>
      <c r="BR16" s="18">
        <v>39</v>
      </c>
      <c r="BS16" s="18">
        <v>19</v>
      </c>
      <c r="BT16" s="18">
        <v>11</v>
      </c>
      <c r="BU16" s="18">
        <f t="shared" ref="BU16:BW16" si="160">BL16+BO16+BR16</f>
        <v>2851</v>
      </c>
      <c r="BV16" s="18">
        <f t="shared" si="160"/>
        <v>2335</v>
      </c>
      <c r="BW16" s="20">
        <f t="shared" si="160"/>
        <v>2156</v>
      </c>
      <c r="BX16" s="20">
        <v>2264</v>
      </c>
      <c r="BY16" s="159"/>
      <c r="BZ16" s="3" t="s">
        <v>16</v>
      </c>
      <c r="CA16" s="21">
        <v>1807</v>
      </c>
      <c r="CB16" s="21">
        <v>1630</v>
      </c>
      <c r="CC16" s="21">
        <v>1573</v>
      </c>
      <c r="CD16" s="22">
        <v>670</v>
      </c>
      <c r="CE16" s="22">
        <v>535</v>
      </c>
      <c r="CF16" s="22">
        <v>513</v>
      </c>
      <c r="CG16" s="22">
        <v>30</v>
      </c>
      <c r="CH16" s="22">
        <v>16</v>
      </c>
      <c r="CI16" s="22">
        <v>13</v>
      </c>
      <c r="CJ16" s="22">
        <f t="shared" ref="CJ16:CL16" si="161">CA16+CD16+CG16</f>
        <v>2507</v>
      </c>
      <c r="CK16" s="22">
        <f t="shared" si="161"/>
        <v>2181</v>
      </c>
      <c r="CL16" s="21">
        <f t="shared" si="161"/>
        <v>2099</v>
      </c>
      <c r="CM16" s="21">
        <v>2264</v>
      </c>
      <c r="CN16" s="159"/>
      <c r="CO16" s="26" t="s">
        <v>16</v>
      </c>
      <c r="CP16" s="20">
        <v>2117</v>
      </c>
      <c r="CQ16" s="20">
        <v>1744</v>
      </c>
      <c r="CR16" s="20">
        <v>1672</v>
      </c>
      <c r="CS16" s="18">
        <v>636</v>
      </c>
      <c r="CT16" s="18">
        <v>474</v>
      </c>
      <c r="CU16" s="18">
        <v>456</v>
      </c>
      <c r="CV16" s="18">
        <v>47</v>
      </c>
      <c r="CW16" s="18">
        <v>18</v>
      </c>
      <c r="CX16" s="18">
        <v>13</v>
      </c>
      <c r="CY16" s="18">
        <f t="shared" ref="CY16:DA16" si="162">CP16+CS16+CV16</f>
        <v>2800</v>
      </c>
      <c r="CZ16" s="18">
        <f t="shared" si="162"/>
        <v>2236</v>
      </c>
      <c r="DA16" s="20">
        <f t="shared" si="162"/>
        <v>2141</v>
      </c>
      <c r="DB16" s="20">
        <v>2264</v>
      </c>
      <c r="DC16" s="159"/>
      <c r="DD16" s="3" t="s">
        <v>16</v>
      </c>
      <c r="DE16" s="21">
        <v>1856</v>
      </c>
      <c r="DF16" s="21">
        <v>1592</v>
      </c>
      <c r="DG16" s="21">
        <v>1569</v>
      </c>
      <c r="DH16" s="22">
        <v>609</v>
      </c>
      <c r="DI16" s="22">
        <v>453</v>
      </c>
      <c r="DJ16" s="22">
        <v>450</v>
      </c>
      <c r="DK16" s="22">
        <v>25</v>
      </c>
      <c r="DL16" s="22">
        <v>10</v>
      </c>
      <c r="DM16" s="22">
        <v>8</v>
      </c>
      <c r="DN16" s="22">
        <f t="shared" ref="DN16:DP16" si="163">DE16+DH16+DK16</f>
        <v>2490</v>
      </c>
      <c r="DO16" s="22">
        <f t="shared" si="163"/>
        <v>2055</v>
      </c>
      <c r="DP16" s="21">
        <f t="shared" si="163"/>
        <v>2027</v>
      </c>
      <c r="DQ16" s="21">
        <v>2264</v>
      </c>
      <c r="DR16" s="159"/>
      <c r="DS16" s="26" t="s">
        <v>16</v>
      </c>
      <c r="DT16" s="20">
        <v>1766</v>
      </c>
      <c r="DU16" s="20">
        <v>1520</v>
      </c>
      <c r="DV16" s="20">
        <v>1463</v>
      </c>
      <c r="DW16" s="18">
        <v>557</v>
      </c>
      <c r="DX16" s="18">
        <v>427</v>
      </c>
      <c r="DY16" s="18">
        <v>412</v>
      </c>
      <c r="DZ16" s="18">
        <v>43</v>
      </c>
      <c r="EA16" s="18">
        <v>16</v>
      </c>
      <c r="EB16" s="18">
        <v>9</v>
      </c>
      <c r="EC16" s="18">
        <f t="shared" ref="EC16:EE16" si="164">DT16+DW16+DZ16</f>
        <v>2366</v>
      </c>
      <c r="ED16" s="18">
        <f t="shared" si="164"/>
        <v>1963</v>
      </c>
      <c r="EE16" s="20">
        <f t="shared" si="164"/>
        <v>1884</v>
      </c>
      <c r="EF16" s="20">
        <v>2264</v>
      </c>
      <c r="EG16" s="159"/>
      <c r="EH16" s="3" t="s">
        <v>16</v>
      </c>
      <c r="EI16" s="21">
        <v>1629</v>
      </c>
      <c r="EJ16" s="21">
        <v>1433</v>
      </c>
      <c r="EK16" s="21">
        <v>1407</v>
      </c>
      <c r="EL16" s="22">
        <v>471</v>
      </c>
      <c r="EM16" s="22">
        <v>364</v>
      </c>
      <c r="EN16" s="22">
        <v>349</v>
      </c>
      <c r="EO16" s="22">
        <v>16</v>
      </c>
      <c r="EP16" s="22">
        <v>11</v>
      </c>
      <c r="EQ16" s="22">
        <v>9</v>
      </c>
      <c r="ER16" s="22">
        <f t="shared" ref="ER16:ET16" si="165">EI16+EL16+EO16</f>
        <v>2116</v>
      </c>
      <c r="ES16" s="22">
        <f t="shared" si="165"/>
        <v>1808</v>
      </c>
      <c r="ET16" s="21">
        <f t="shared" si="165"/>
        <v>1765</v>
      </c>
      <c r="EU16" s="21">
        <v>2264</v>
      </c>
      <c r="EV16" s="159"/>
      <c r="EW16" s="26" t="s">
        <v>16</v>
      </c>
      <c r="EX16" s="20">
        <v>1512</v>
      </c>
      <c r="EY16" s="20">
        <v>1368</v>
      </c>
      <c r="EZ16" s="20">
        <v>1362</v>
      </c>
      <c r="FA16" s="18">
        <v>446</v>
      </c>
      <c r="FB16" s="18">
        <v>348</v>
      </c>
      <c r="FC16" s="18">
        <v>344</v>
      </c>
      <c r="FD16" s="18">
        <v>17</v>
      </c>
      <c r="FE16" s="18">
        <v>11</v>
      </c>
      <c r="FF16" s="18">
        <v>11</v>
      </c>
      <c r="FG16" s="22">
        <f t="shared" ref="FG16:FI16" si="166">EX16+FA16+FD16</f>
        <v>1975</v>
      </c>
      <c r="FH16" s="22">
        <f t="shared" si="166"/>
        <v>1727</v>
      </c>
      <c r="FI16" s="21">
        <f t="shared" si="166"/>
        <v>1717</v>
      </c>
      <c r="FJ16" s="21">
        <v>2264</v>
      </c>
      <c r="FK16" s="23">
        <f t="shared" ref="FK16:FS16" si="167">(D16+S16+AH16+AW16+BL16+CA16+CP16+DE16+DT16+EI16+EX16)/11</f>
        <v>1727.1818181818182</v>
      </c>
      <c r="FL16" s="23">
        <f t="shared" si="167"/>
        <v>1490.5454545454545</v>
      </c>
      <c r="FM16" s="23">
        <f t="shared" si="167"/>
        <v>1427.4545454545455</v>
      </c>
      <c r="FN16" s="23">
        <f t="shared" si="167"/>
        <v>695</v>
      </c>
      <c r="FO16" s="23">
        <f t="shared" si="167"/>
        <v>541.5454545454545</v>
      </c>
      <c r="FP16" s="23">
        <f t="shared" si="167"/>
        <v>512.90909090909088</v>
      </c>
      <c r="FQ16" s="23">
        <f t="shared" si="167"/>
        <v>97.727272727272734</v>
      </c>
      <c r="FR16" s="23">
        <f t="shared" si="167"/>
        <v>62.909090909090907</v>
      </c>
      <c r="FS16" s="23">
        <f t="shared" si="167"/>
        <v>54</v>
      </c>
      <c r="FT16" s="24">
        <f t="shared" ref="FT16:GB16" si="168">MIN(D16,S16,AH16,AW16,BL16,CA16,CP16,DE16,DT16,EI16,EX16)</f>
        <v>741</v>
      </c>
      <c r="FU16" s="24">
        <f t="shared" si="168"/>
        <v>548</v>
      </c>
      <c r="FV16" s="24">
        <f t="shared" si="168"/>
        <v>533</v>
      </c>
      <c r="FW16" s="24">
        <f t="shared" si="168"/>
        <v>2</v>
      </c>
      <c r="FX16" s="24">
        <f t="shared" si="168"/>
        <v>2</v>
      </c>
      <c r="FY16" s="24">
        <f t="shared" si="168"/>
        <v>2</v>
      </c>
      <c r="FZ16" s="24">
        <f t="shared" si="168"/>
        <v>16</v>
      </c>
      <c r="GA16" s="24">
        <f t="shared" si="168"/>
        <v>10</v>
      </c>
      <c r="GB16" s="24">
        <f t="shared" si="168"/>
        <v>8</v>
      </c>
      <c r="GC16" s="25"/>
    </row>
    <row r="17" spans="1:185" ht="15.75" customHeight="1" x14ac:dyDescent="0.35">
      <c r="A17" s="20">
        <v>14</v>
      </c>
      <c r="B17" s="159"/>
      <c r="C17" s="26" t="s">
        <v>17</v>
      </c>
      <c r="D17" s="20">
        <v>1593</v>
      </c>
      <c r="E17" s="20">
        <v>1344</v>
      </c>
      <c r="F17" s="20">
        <v>1210</v>
      </c>
      <c r="G17" s="20">
        <f t="shared" ref="G17:I17" si="169">G15+G16</f>
        <v>2303</v>
      </c>
      <c r="H17" s="20">
        <f t="shared" si="169"/>
        <v>1487</v>
      </c>
      <c r="I17" s="20">
        <f t="shared" si="169"/>
        <v>1236</v>
      </c>
      <c r="J17" s="20">
        <v>28</v>
      </c>
      <c r="K17" s="20">
        <v>12</v>
      </c>
      <c r="L17" s="20">
        <v>10</v>
      </c>
      <c r="M17" s="18">
        <f t="shared" ref="M17:O17" si="170">D17+G17+J17</f>
        <v>3924</v>
      </c>
      <c r="N17" s="18">
        <f t="shared" si="170"/>
        <v>2843</v>
      </c>
      <c r="O17" s="20">
        <f t="shared" si="170"/>
        <v>2456</v>
      </c>
      <c r="P17" s="20">
        <v>1787</v>
      </c>
      <c r="Q17" s="159"/>
      <c r="R17" s="3" t="s">
        <v>17</v>
      </c>
      <c r="S17" s="21">
        <v>1348</v>
      </c>
      <c r="T17" s="21">
        <v>1197</v>
      </c>
      <c r="U17" s="21">
        <v>1169</v>
      </c>
      <c r="V17" s="21">
        <v>43</v>
      </c>
      <c r="W17" s="21">
        <v>20</v>
      </c>
      <c r="X17" s="21">
        <v>11</v>
      </c>
      <c r="Y17" s="21">
        <v>836</v>
      </c>
      <c r="Z17" s="21">
        <v>628</v>
      </c>
      <c r="AA17" s="21">
        <v>598</v>
      </c>
      <c r="AB17" s="22">
        <f t="shared" ref="AB17:AD17" si="171">S17+V17+Y17</f>
        <v>2227</v>
      </c>
      <c r="AC17" s="22">
        <f t="shared" si="171"/>
        <v>1845</v>
      </c>
      <c r="AD17" s="21">
        <f t="shared" si="171"/>
        <v>1778</v>
      </c>
      <c r="AE17" s="21">
        <v>1787</v>
      </c>
      <c r="AF17" s="159"/>
      <c r="AG17" s="26" t="s">
        <v>17</v>
      </c>
      <c r="AH17" s="20">
        <v>1347</v>
      </c>
      <c r="AI17" s="20">
        <v>1216</v>
      </c>
      <c r="AJ17" s="20">
        <v>1142</v>
      </c>
      <c r="AK17" s="18">
        <v>774</v>
      </c>
      <c r="AL17" s="18">
        <v>594</v>
      </c>
      <c r="AM17" s="18">
        <v>526</v>
      </c>
      <c r="AN17" s="18">
        <v>15</v>
      </c>
      <c r="AO17" s="18">
        <v>12</v>
      </c>
      <c r="AP17" s="18">
        <v>10</v>
      </c>
      <c r="AQ17" s="18">
        <f t="shared" ref="AQ17:AS17" si="172">AH17+AK17+AN17</f>
        <v>2136</v>
      </c>
      <c r="AR17" s="18">
        <f t="shared" si="172"/>
        <v>1822</v>
      </c>
      <c r="AS17" s="20">
        <f t="shared" si="172"/>
        <v>1678</v>
      </c>
      <c r="AT17" s="20">
        <v>1787</v>
      </c>
      <c r="AU17" s="159"/>
      <c r="AV17" s="3" t="s">
        <v>17</v>
      </c>
      <c r="AW17" s="21">
        <v>752</v>
      </c>
      <c r="AX17" s="21">
        <v>579</v>
      </c>
      <c r="AY17" s="21">
        <v>571</v>
      </c>
      <c r="AZ17" s="22">
        <v>1430</v>
      </c>
      <c r="BA17" s="22">
        <v>1251</v>
      </c>
      <c r="BB17" s="22">
        <v>1222</v>
      </c>
      <c r="BC17" s="22">
        <v>15</v>
      </c>
      <c r="BD17" s="22">
        <v>7</v>
      </c>
      <c r="BE17" s="22">
        <v>7</v>
      </c>
      <c r="BF17" s="22">
        <f t="shared" ref="BF17:BH17" si="173">AW17+AZ17+BC17</f>
        <v>2197</v>
      </c>
      <c r="BG17" s="22">
        <f t="shared" si="173"/>
        <v>1837</v>
      </c>
      <c r="BH17" s="21">
        <f t="shared" si="173"/>
        <v>1800</v>
      </c>
      <c r="BI17" s="21">
        <v>1787</v>
      </c>
      <c r="BJ17" s="159"/>
      <c r="BK17" s="26" t="s">
        <v>17</v>
      </c>
      <c r="BL17" s="20">
        <v>1536</v>
      </c>
      <c r="BM17" s="20">
        <v>1264</v>
      </c>
      <c r="BN17" s="20">
        <v>1192</v>
      </c>
      <c r="BO17" s="18">
        <v>697</v>
      </c>
      <c r="BP17" s="18">
        <v>567</v>
      </c>
      <c r="BQ17" s="18">
        <v>553</v>
      </c>
      <c r="BR17" s="18">
        <v>12</v>
      </c>
      <c r="BS17" s="18">
        <v>6</v>
      </c>
      <c r="BT17" s="18">
        <v>6</v>
      </c>
      <c r="BU17" s="18">
        <f t="shared" ref="BU17:BW17" si="174">BL17+BO17+BR17</f>
        <v>2245</v>
      </c>
      <c r="BV17" s="18">
        <f t="shared" si="174"/>
        <v>1837</v>
      </c>
      <c r="BW17" s="20">
        <f t="shared" si="174"/>
        <v>1751</v>
      </c>
      <c r="BX17" s="20">
        <v>1787</v>
      </c>
      <c r="BY17" s="159"/>
      <c r="BZ17" s="3" t="s">
        <v>17</v>
      </c>
      <c r="CA17" s="21">
        <v>1353</v>
      </c>
      <c r="CB17" s="21">
        <v>1215</v>
      </c>
      <c r="CC17" s="21">
        <v>1177</v>
      </c>
      <c r="CD17" s="22">
        <v>655</v>
      </c>
      <c r="CE17" s="22">
        <v>555</v>
      </c>
      <c r="CF17" s="22">
        <v>541</v>
      </c>
      <c r="CG17" s="22">
        <v>8</v>
      </c>
      <c r="CH17" s="22">
        <v>6</v>
      </c>
      <c r="CI17" s="22">
        <v>6</v>
      </c>
      <c r="CJ17" s="22">
        <f t="shared" ref="CJ17:CL17" si="175">CA17+CD17+CG17</f>
        <v>2016</v>
      </c>
      <c r="CK17" s="22">
        <f t="shared" si="175"/>
        <v>1776</v>
      </c>
      <c r="CL17" s="21">
        <f t="shared" si="175"/>
        <v>1724</v>
      </c>
      <c r="CM17" s="21">
        <v>1787</v>
      </c>
      <c r="CN17" s="159"/>
      <c r="CO17" s="26" t="s">
        <v>17</v>
      </c>
      <c r="CP17" s="20">
        <v>1603</v>
      </c>
      <c r="CQ17" s="20">
        <v>1309</v>
      </c>
      <c r="CR17" s="20">
        <v>1271</v>
      </c>
      <c r="CS17" s="18">
        <v>641</v>
      </c>
      <c r="CT17" s="18">
        <v>511</v>
      </c>
      <c r="CU17" s="18">
        <v>499</v>
      </c>
      <c r="CV17" s="18">
        <v>23</v>
      </c>
      <c r="CW17" s="18">
        <v>7</v>
      </c>
      <c r="CX17" s="18">
        <v>7</v>
      </c>
      <c r="CY17" s="18">
        <f t="shared" ref="CY17:DA17" si="176">CP17+CS17+CV17</f>
        <v>2267</v>
      </c>
      <c r="CZ17" s="18">
        <f t="shared" si="176"/>
        <v>1827</v>
      </c>
      <c r="DA17" s="20">
        <f t="shared" si="176"/>
        <v>1777</v>
      </c>
      <c r="DB17" s="20">
        <v>1787</v>
      </c>
      <c r="DC17" s="159"/>
      <c r="DD17" s="3" t="s">
        <v>17</v>
      </c>
      <c r="DE17" s="21">
        <v>1410</v>
      </c>
      <c r="DF17" s="21">
        <v>1231</v>
      </c>
      <c r="DG17" s="21">
        <v>1208</v>
      </c>
      <c r="DH17" s="22">
        <v>633</v>
      </c>
      <c r="DI17" s="22">
        <v>501</v>
      </c>
      <c r="DJ17" s="22">
        <v>493</v>
      </c>
      <c r="DK17" s="22">
        <v>13</v>
      </c>
      <c r="DL17" s="22">
        <v>9</v>
      </c>
      <c r="DM17" s="22">
        <v>8</v>
      </c>
      <c r="DN17" s="22">
        <f t="shared" ref="DN17:DP17" si="177">DE17+DH17+DK17</f>
        <v>2056</v>
      </c>
      <c r="DO17" s="22">
        <f t="shared" si="177"/>
        <v>1741</v>
      </c>
      <c r="DP17" s="21">
        <f t="shared" si="177"/>
        <v>1709</v>
      </c>
      <c r="DQ17" s="21">
        <v>1787</v>
      </c>
      <c r="DR17" s="159"/>
      <c r="DS17" s="26" t="s">
        <v>17</v>
      </c>
      <c r="DT17" s="20">
        <v>1376</v>
      </c>
      <c r="DU17" s="20">
        <v>1191</v>
      </c>
      <c r="DV17" s="20">
        <v>1149</v>
      </c>
      <c r="DW17" s="18">
        <v>626</v>
      </c>
      <c r="DX17" s="18">
        <v>493</v>
      </c>
      <c r="DY17" s="18">
        <v>476</v>
      </c>
      <c r="DZ17" s="18">
        <v>21</v>
      </c>
      <c r="EA17" s="18">
        <v>7</v>
      </c>
      <c r="EB17" s="18">
        <v>7</v>
      </c>
      <c r="EC17" s="18">
        <f t="shared" ref="EC17:EE17" si="178">DT17+DW17+DZ17</f>
        <v>2023</v>
      </c>
      <c r="ED17" s="18">
        <f t="shared" si="178"/>
        <v>1691</v>
      </c>
      <c r="EE17" s="20">
        <f t="shared" si="178"/>
        <v>1632</v>
      </c>
      <c r="EF17" s="20">
        <v>1787</v>
      </c>
      <c r="EG17" s="159"/>
      <c r="EH17" s="3" t="s">
        <v>17</v>
      </c>
      <c r="EI17" s="21">
        <v>1289</v>
      </c>
      <c r="EJ17" s="21">
        <v>1141</v>
      </c>
      <c r="EK17" s="21">
        <v>1124</v>
      </c>
      <c r="EL17" s="22">
        <v>471</v>
      </c>
      <c r="EM17" s="22">
        <v>381</v>
      </c>
      <c r="EN17" s="22">
        <v>372</v>
      </c>
      <c r="EO17" s="22">
        <v>7</v>
      </c>
      <c r="EP17" s="22">
        <v>6</v>
      </c>
      <c r="EQ17" s="22">
        <v>6</v>
      </c>
      <c r="ER17" s="22">
        <f t="shared" ref="ER17:ET17" si="179">EI17+EL17+EO17</f>
        <v>1767</v>
      </c>
      <c r="ES17" s="22">
        <f t="shared" si="179"/>
        <v>1528</v>
      </c>
      <c r="ET17" s="21">
        <f t="shared" si="179"/>
        <v>1502</v>
      </c>
      <c r="EU17" s="21">
        <v>1787</v>
      </c>
      <c r="EV17" s="159"/>
      <c r="EW17" s="26" t="s">
        <v>17</v>
      </c>
      <c r="EX17" s="20">
        <v>1189</v>
      </c>
      <c r="EY17" s="20">
        <v>1093</v>
      </c>
      <c r="EZ17" s="20">
        <v>1086</v>
      </c>
      <c r="FA17" s="18">
        <v>480</v>
      </c>
      <c r="FB17" s="18">
        <v>369</v>
      </c>
      <c r="FC17" s="18">
        <v>364</v>
      </c>
      <c r="FD17" s="18">
        <v>7</v>
      </c>
      <c r="FE17" s="18">
        <v>6</v>
      </c>
      <c r="FF17" s="18">
        <v>6</v>
      </c>
      <c r="FG17" s="22">
        <f t="shared" ref="FG17:FI17" si="180">EX17+FA17+FD17</f>
        <v>1676</v>
      </c>
      <c r="FH17" s="22">
        <f t="shared" si="180"/>
        <v>1468</v>
      </c>
      <c r="FI17" s="21">
        <f t="shared" si="180"/>
        <v>1456</v>
      </c>
      <c r="FJ17" s="21">
        <v>1787</v>
      </c>
      <c r="FK17" s="23">
        <f t="shared" ref="FK17:FS17" si="181">(D17+S17+AH17+AW17+BL17+CA17+CP17+DE17+DT17+EI17+EX17)/11</f>
        <v>1345.090909090909</v>
      </c>
      <c r="FL17" s="23">
        <f t="shared" si="181"/>
        <v>1161.8181818181818</v>
      </c>
      <c r="FM17" s="23">
        <f t="shared" si="181"/>
        <v>1118.090909090909</v>
      </c>
      <c r="FN17" s="23">
        <f t="shared" si="181"/>
        <v>795.72727272727275</v>
      </c>
      <c r="FO17" s="23">
        <f t="shared" si="181"/>
        <v>611.72727272727275</v>
      </c>
      <c r="FP17" s="23">
        <f t="shared" si="181"/>
        <v>572.09090909090912</v>
      </c>
      <c r="FQ17" s="23">
        <f t="shared" si="181"/>
        <v>89.545454545454547</v>
      </c>
      <c r="FR17" s="23">
        <f t="shared" si="181"/>
        <v>64.181818181818187</v>
      </c>
      <c r="FS17" s="23">
        <f t="shared" si="181"/>
        <v>61</v>
      </c>
      <c r="FT17" s="24">
        <f t="shared" ref="FT17:GB17" si="182">MIN(D17,S17,AH17,AW17,BL17,CA17,CP17,DE17,DT17,EI17,EX17)</f>
        <v>752</v>
      </c>
      <c r="FU17" s="24">
        <f t="shared" si="182"/>
        <v>579</v>
      </c>
      <c r="FV17" s="24">
        <f t="shared" si="182"/>
        <v>571</v>
      </c>
      <c r="FW17" s="24">
        <f t="shared" si="182"/>
        <v>43</v>
      </c>
      <c r="FX17" s="24">
        <f t="shared" si="182"/>
        <v>20</v>
      </c>
      <c r="FY17" s="24">
        <f t="shared" si="182"/>
        <v>11</v>
      </c>
      <c r="FZ17" s="24">
        <f t="shared" si="182"/>
        <v>7</v>
      </c>
      <c r="GA17" s="24">
        <f t="shared" si="182"/>
        <v>6</v>
      </c>
      <c r="GB17" s="24">
        <f t="shared" si="182"/>
        <v>6</v>
      </c>
      <c r="GC17" s="25"/>
    </row>
    <row r="18" spans="1:185" ht="15.75" customHeight="1" x14ac:dyDescent="0.35">
      <c r="A18" s="20">
        <v>15</v>
      </c>
      <c r="B18" s="159"/>
      <c r="C18" s="26" t="s">
        <v>18</v>
      </c>
      <c r="D18" s="20">
        <v>1520</v>
      </c>
      <c r="E18" s="20">
        <v>1238</v>
      </c>
      <c r="F18" s="20">
        <v>1105</v>
      </c>
      <c r="G18" s="20">
        <v>718</v>
      </c>
      <c r="H18" s="20">
        <v>452</v>
      </c>
      <c r="I18" s="20">
        <v>379</v>
      </c>
      <c r="J18" s="20">
        <v>28</v>
      </c>
      <c r="K18" s="20">
        <v>19</v>
      </c>
      <c r="L18" s="20">
        <v>12</v>
      </c>
      <c r="M18" s="18">
        <f t="shared" ref="M18:O18" si="183">D18+G18+J18</f>
        <v>2266</v>
      </c>
      <c r="N18" s="18">
        <f t="shared" si="183"/>
        <v>1709</v>
      </c>
      <c r="O18" s="20">
        <f t="shared" si="183"/>
        <v>1496</v>
      </c>
      <c r="P18" s="20">
        <v>2051</v>
      </c>
      <c r="Q18" s="159"/>
      <c r="R18" s="3" t="s">
        <v>18</v>
      </c>
      <c r="S18" s="21">
        <v>1250</v>
      </c>
      <c r="T18" s="21">
        <v>1096</v>
      </c>
      <c r="U18" s="21">
        <v>1063</v>
      </c>
      <c r="V18" s="21">
        <v>17</v>
      </c>
      <c r="W18" s="21">
        <v>12</v>
      </c>
      <c r="X18" s="21">
        <v>10</v>
      </c>
      <c r="Y18" s="21">
        <v>454</v>
      </c>
      <c r="Z18" s="21">
        <v>346</v>
      </c>
      <c r="AA18" s="21">
        <v>331</v>
      </c>
      <c r="AB18" s="22">
        <f t="shared" ref="AB18:AD18" si="184">S18+V18+Y18</f>
        <v>1721</v>
      </c>
      <c r="AC18" s="22">
        <f t="shared" si="184"/>
        <v>1454</v>
      </c>
      <c r="AD18" s="21">
        <f t="shared" si="184"/>
        <v>1404</v>
      </c>
      <c r="AE18" s="21">
        <v>2051</v>
      </c>
      <c r="AF18" s="159"/>
      <c r="AG18" s="27" t="s">
        <v>18</v>
      </c>
      <c r="AH18" s="20">
        <v>1197</v>
      </c>
      <c r="AI18" s="20">
        <v>1073</v>
      </c>
      <c r="AJ18" s="20">
        <v>1003</v>
      </c>
      <c r="AK18" s="18">
        <v>453</v>
      </c>
      <c r="AL18" s="18">
        <v>348</v>
      </c>
      <c r="AM18" s="18">
        <v>298</v>
      </c>
      <c r="AN18" s="18">
        <v>19</v>
      </c>
      <c r="AO18" s="18">
        <v>15</v>
      </c>
      <c r="AP18" s="18">
        <v>15</v>
      </c>
      <c r="AQ18" s="18">
        <f t="shared" ref="AQ18:AS18" si="185">AH18+AK18+AN18</f>
        <v>1669</v>
      </c>
      <c r="AR18" s="18">
        <f t="shared" si="185"/>
        <v>1436</v>
      </c>
      <c r="AS18" s="20">
        <f t="shared" si="185"/>
        <v>1316</v>
      </c>
      <c r="AT18" s="20">
        <v>2051</v>
      </c>
      <c r="AU18" s="159"/>
      <c r="AV18" s="3" t="s">
        <v>18</v>
      </c>
      <c r="AW18" s="21">
        <v>563</v>
      </c>
      <c r="AX18" s="21">
        <v>386</v>
      </c>
      <c r="AY18" s="21">
        <v>373</v>
      </c>
      <c r="AZ18" s="22">
        <v>1385</v>
      </c>
      <c r="BA18" s="22">
        <v>1193</v>
      </c>
      <c r="BB18" s="22">
        <v>1162</v>
      </c>
      <c r="BC18" s="22">
        <v>23</v>
      </c>
      <c r="BD18" s="22">
        <v>14</v>
      </c>
      <c r="BE18" s="22">
        <v>14</v>
      </c>
      <c r="BF18" s="22">
        <f t="shared" ref="BF18:BH18" si="186">AW18+AZ18+BC18</f>
        <v>1971</v>
      </c>
      <c r="BG18" s="22">
        <f t="shared" si="186"/>
        <v>1593</v>
      </c>
      <c r="BH18" s="21">
        <f t="shared" si="186"/>
        <v>1549</v>
      </c>
      <c r="BI18" s="21">
        <v>2051</v>
      </c>
      <c r="BJ18" s="159"/>
      <c r="BK18" s="26" t="s">
        <v>18</v>
      </c>
      <c r="BL18" s="20">
        <v>1484</v>
      </c>
      <c r="BM18" s="20">
        <v>1221</v>
      </c>
      <c r="BN18" s="20">
        <v>1119</v>
      </c>
      <c r="BO18" s="18">
        <v>524</v>
      </c>
      <c r="BP18" s="18">
        <v>379</v>
      </c>
      <c r="BQ18" s="18">
        <v>346</v>
      </c>
      <c r="BR18" s="18">
        <v>20</v>
      </c>
      <c r="BS18" s="18">
        <v>11</v>
      </c>
      <c r="BT18" s="18">
        <v>11</v>
      </c>
      <c r="BU18" s="18">
        <f t="shared" ref="BU18:BW18" si="187">BL18+BO18+BR18</f>
        <v>2028</v>
      </c>
      <c r="BV18" s="18">
        <f t="shared" si="187"/>
        <v>1611</v>
      </c>
      <c r="BW18" s="20">
        <f t="shared" si="187"/>
        <v>1476</v>
      </c>
      <c r="BX18" s="20">
        <v>2051</v>
      </c>
      <c r="BY18" s="159"/>
      <c r="BZ18" s="3" t="s">
        <v>18</v>
      </c>
      <c r="CA18" s="21">
        <v>1279</v>
      </c>
      <c r="CB18" s="21">
        <v>1115</v>
      </c>
      <c r="CC18" s="21">
        <v>1057</v>
      </c>
      <c r="CD18" s="22">
        <v>500</v>
      </c>
      <c r="CE18" s="22">
        <v>370</v>
      </c>
      <c r="CF18" s="22">
        <v>350</v>
      </c>
      <c r="CG18" s="22">
        <v>17</v>
      </c>
      <c r="CH18" s="22">
        <v>13</v>
      </c>
      <c r="CI18" s="22">
        <v>13</v>
      </c>
      <c r="CJ18" s="22">
        <f t="shared" ref="CJ18:CL18" si="188">CA18+CD18+CG18</f>
        <v>1796</v>
      </c>
      <c r="CK18" s="22">
        <f t="shared" si="188"/>
        <v>1498</v>
      </c>
      <c r="CL18" s="21">
        <f t="shared" si="188"/>
        <v>1420</v>
      </c>
      <c r="CM18" s="21">
        <v>2051</v>
      </c>
      <c r="CN18" s="159"/>
      <c r="CO18" s="26" t="s">
        <v>18</v>
      </c>
      <c r="CP18" s="20">
        <v>1464</v>
      </c>
      <c r="CQ18" s="20">
        <v>1148</v>
      </c>
      <c r="CR18" s="20">
        <v>1118</v>
      </c>
      <c r="CS18" s="18">
        <v>451</v>
      </c>
      <c r="CT18" s="18">
        <v>331</v>
      </c>
      <c r="CU18" s="18">
        <v>312</v>
      </c>
      <c r="CV18" s="18">
        <v>24</v>
      </c>
      <c r="CW18" s="18">
        <v>13</v>
      </c>
      <c r="CX18" s="18">
        <v>12</v>
      </c>
      <c r="CY18" s="18">
        <f t="shared" ref="CY18:DA18" si="189">CP18+CS18+CV18</f>
        <v>1939</v>
      </c>
      <c r="CZ18" s="18">
        <f t="shared" si="189"/>
        <v>1492</v>
      </c>
      <c r="DA18" s="20">
        <f t="shared" si="189"/>
        <v>1442</v>
      </c>
      <c r="DB18" s="20">
        <v>2051</v>
      </c>
      <c r="DC18" s="159"/>
      <c r="DD18" s="3" t="s">
        <v>18</v>
      </c>
      <c r="DE18" s="21">
        <v>1271</v>
      </c>
      <c r="DF18" s="21">
        <v>1036</v>
      </c>
      <c r="DG18" s="21">
        <v>1015</v>
      </c>
      <c r="DH18" s="22">
        <v>464</v>
      </c>
      <c r="DI18" s="22">
        <v>318</v>
      </c>
      <c r="DJ18" s="22">
        <v>314</v>
      </c>
      <c r="DK18" s="22">
        <v>15</v>
      </c>
      <c r="DL18" s="22">
        <v>12</v>
      </c>
      <c r="DM18" s="22">
        <v>11</v>
      </c>
      <c r="DN18" s="22">
        <f t="shared" ref="DN18:DP18" si="190">DE18+DH18+DK18</f>
        <v>1750</v>
      </c>
      <c r="DO18" s="22">
        <f t="shared" si="190"/>
        <v>1366</v>
      </c>
      <c r="DP18" s="21">
        <f t="shared" si="190"/>
        <v>1340</v>
      </c>
      <c r="DQ18" s="21">
        <v>2051</v>
      </c>
      <c r="DR18" s="159"/>
      <c r="DS18" s="26" t="s">
        <v>18</v>
      </c>
      <c r="DT18" s="20">
        <v>1247</v>
      </c>
      <c r="DU18" s="20">
        <v>985</v>
      </c>
      <c r="DV18" s="20">
        <v>938</v>
      </c>
      <c r="DW18" s="18">
        <v>423</v>
      </c>
      <c r="DX18" s="18">
        <v>295</v>
      </c>
      <c r="DY18" s="18">
        <v>277</v>
      </c>
      <c r="DZ18" s="18">
        <v>19</v>
      </c>
      <c r="EA18" s="18">
        <v>10</v>
      </c>
      <c r="EB18" s="18">
        <v>10</v>
      </c>
      <c r="EC18" s="18">
        <f t="shared" ref="EC18:EE18" si="191">DT18+DW18+DZ18</f>
        <v>1689</v>
      </c>
      <c r="ED18" s="18">
        <f t="shared" si="191"/>
        <v>1290</v>
      </c>
      <c r="EE18" s="20">
        <f t="shared" si="191"/>
        <v>1225</v>
      </c>
      <c r="EF18" s="20">
        <v>2051</v>
      </c>
      <c r="EG18" s="159"/>
      <c r="EH18" s="3" t="s">
        <v>18</v>
      </c>
      <c r="EI18" s="21">
        <v>1133</v>
      </c>
      <c r="EJ18" s="21">
        <v>966</v>
      </c>
      <c r="EK18" s="21">
        <v>940</v>
      </c>
      <c r="EL18" s="22">
        <v>341</v>
      </c>
      <c r="EM18" s="22">
        <v>257</v>
      </c>
      <c r="EN18" s="22">
        <v>246</v>
      </c>
      <c r="EO18" s="22">
        <v>14</v>
      </c>
      <c r="EP18" s="22">
        <v>13</v>
      </c>
      <c r="EQ18" s="22">
        <v>12</v>
      </c>
      <c r="ER18" s="22">
        <f t="shared" ref="ER18:ET18" si="192">EI18+EL18+EO18</f>
        <v>1488</v>
      </c>
      <c r="ES18" s="22">
        <f t="shared" si="192"/>
        <v>1236</v>
      </c>
      <c r="ET18" s="21">
        <f t="shared" si="192"/>
        <v>1198</v>
      </c>
      <c r="EU18" s="21">
        <v>2051</v>
      </c>
      <c r="EV18" s="159"/>
      <c r="EW18" s="26" t="s">
        <v>18</v>
      </c>
      <c r="EX18" s="20">
        <v>1032</v>
      </c>
      <c r="EY18" s="20">
        <v>887</v>
      </c>
      <c r="EZ18" s="20">
        <v>881</v>
      </c>
      <c r="FA18" s="18">
        <v>355</v>
      </c>
      <c r="FB18" s="18">
        <v>265</v>
      </c>
      <c r="FC18" s="18">
        <v>261</v>
      </c>
      <c r="FD18" s="18">
        <v>16</v>
      </c>
      <c r="FE18" s="18">
        <v>13</v>
      </c>
      <c r="FF18" s="18">
        <v>13</v>
      </c>
      <c r="FG18" s="22">
        <f t="shared" ref="FG18:FI18" si="193">EX18+FA18+FD18</f>
        <v>1403</v>
      </c>
      <c r="FH18" s="22">
        <f t="shared" si="193"/>
        <v>1165</v>
      </c>
      <c r="FI18" s="21">
        <f t="shared" si="193"/>
        <v>1155</v>
      </c>
      <c r="FJ18" s="21">
        <v>2051</v>
      </c>
      <c r="FK18" s="23">
        <f t="shared" ref="FK18:FS18" si="194">(D18+S18+AH18+AW18+BL18+CA18+CP18+DE18+DT18+EI18+EX18)/11</f>
        <v>1221.8181818181818</v>
      </c>
      <c r="FL18" s="23">
        <f t="shared" si="194"/>
        <v>1013.7272727272727</v>
      </c>
      <c r="FM18" s="23">
        <f t="shared" si="194"/>
        <v>964.72727272727275</v>
      </c>
      <c r="FN18" s="23">
        <f t="shared" si="194"/>
        <v>511.90909090909093</v>
      </c>
      <c r="FO18" s="23">
        <f t="shared" si="194"/>
        <v>383.63636363636363</v>
      </c>
      <c r="FP18" s="23">
        <f t="shared" si="194"/>
        <v>359.54545454545456</v>
      </c>
      <c r="FQ18" s="23">
        <f t="shared" si="194"/>
        <v>59</v>
      </c>
      <c r="FR18" s="23">
        <f t="shared" si="194"/>
        <v>43.545454545454547</v>
      </c>
      <c r="FS18" s="23">
        <f t="shared" si="194"/>
        <v>41.272727272727273</v>
      </c>
      <c r="FT18" s="24">
        <f t="shared" ref="FT18:GB18" si="195">MIN(D18,S18,AH18,AW18,BL18,CA18,CP18,DE18,DT18,EI18,EX18)</f>
        <v>563</v>
      </c>
      <c r="FU18" s="24">
        <f t="shared" si="195"/>
        <v>386</v>
      </c>
      <c r="FV18" s="24">
        <f t="shared" si="195"/>
        <v>373</v>
      </c>
      <c r="FW18" s="24">
        <f t="shared" si="195"/>
        <v>17</v>
      </c>
      <c r="FX18" s="24">
        <f t="shared" si="195"/>
        <v>12</v>
      </c>
      <c r="FY18" s="24">
        <f t="shared" si="195"/>
        <v>10</v>
      </c>
      <c r="FZ18" s="24">
        <f t="shared" si="195"/>
        <v>14</v>
      </c>
      <c r="GA18" s="24">
        <f t="shared" si="195"/>
        <v>10</v>
      </c>
      <c r="GB18" s="24">
        <f t="shared" si="195"/>
        <v>10</v>
      </c>
      <c r="GC18" s="25"/>
    </row>
    <row r="19" spans="1:185" ht="15.75" customHeight="1" x14ac:dyDescent="0.35">
      <c r="A19" s="20">
        <v>16</v>
      </c>
      <c r="B19" s="159"/>
      <c r="C19" s="26" t="s">
        <v>19</v>
      </c>
      <c r="D19" s="28">
        <v>1221</v>
      </c>
      <c r="E19" s="28">
        <v>960</v>
      </c>
      <c r="F19" s="28">
        <v>875</v>
      </c>
      <c r="G19" s="20">
        <v>1169</v>
      </c>
      <c r="H19" s="20">
        <v>814</v>
      </c>
      <c r="I19" s="20">
        <v>689</v>
      </c>
      <c r="J19" s="20">
        <v>18</v>
      </c>
      <c r="K19" s="20">
        <v>13</v>
      </c>
      <c r="L19" s="20">
        <v>11</v>
      </c>
      <c r="M19" s="29">
        <f t="shared" ref="M19:O19" si="196">D19+G19+J19</f>
        <v>2408</v>
      </c>
      <c r="N19" s="29">
        <f t="shared" si="196"/>
        <v>1787</v>
      </c>
      <c r="O19" s="28">
        <f t="shared" si="196"/>
        <v>1575</v>
      </c>
      <c r="P19" s="20">
        <v>1662</v>
      </c>
      <c r="Q19" s="159"/>
      <c r="R19" s="3" t="s">
        <v>19</v>
      </c>
      <c r="S19" s="21">
        <v>1061</v>
      </c>
      <c r="T19" s="21">
        <v>868</v>
      </c>
      <c r="U19" s="21">
        <v>845</v>
      </c>
      <c r="V19" s="21">
        <v>18</v>
      </c>
      <c r="W19" s="21">
        <v>16</v>
      </c>
      <c r="X19" s="21">
        <v>14</v>
      </c>
      <c r="Y19" s="21">
        <v>875</v>
      </c>
      <c r="Z19" s="21">
        <v>679</v>
      </c>
      <c r="AA19" s="21">
        <v>652</v>
      </c>
      <c r="AB19" s="22">
        <f t="shared" ref="AB19:AD19" si="197">S19+V19+Y19</f>
        <v>1954</v>
      </c>
      <c r="AC19" s="22">
        <f t="shared" si="197"/>
        <v>1563</v>
      </c>
      <c r="AD19" s="21">
        <f t="shared" si="197"/>
        <v>1511</v>
      </c>
      <c r="AE19" s="21">
        <v>1662</v>
      </c>
      <c r="AF19" s="159"/>
      <c r="AG19" s="26" t="s">
        <v>19</v>
      </c>
      <c r="AH19" s="20">
        <v>1045</v>
      </c>
      <c r="AI19" s="20">
        <v>884</v>
      </c>
      <c r="AJ19" s="20">
        <v>843</v>
      </c>
      <c r="AK19" s="18">
        <v>866</v>
      </c>
      <c r="AL19" s="18">
        <v>676</v>
      </c>
      <c r="AM19" s="18">
        <v>610</v>
      </c>
      <c r="AN19" s="18">
        <v>13</v>
      </c>
      <c r="AO19" s="18">
        <v>9</v>
      </c>
      <c r="AP19" s="18">
        <v>6</v>
      </c>
      <c r="AQ19" s="18">
        <f t="shared" ref="AQ19:AS19" si="198">AH19+AK19+AN19</f>
        <v>1924</v>
      </c>
      <c r="AR19" s="18">
        <f t="shared" si="198"/>
        <v>1569</v>
      </c>
      <c r="AS19" s="20">
        <f t="shared" si="198"/>
        <v>1459</v>
      </c>
      <c r="AT19" s="20">
        <v>1662</v>
      </c>
      <c r="AU19" s="159"/>
      <c r="AV19" s="3" t="s">
        <v>19</v>
      </c>
      <c r="AW19" s="21">
        <v>888</v>
      </c>
      <c r="AX19" s="21">
        <v>681</v>
      </c>
      <c r="AY19" s="21">
        <v>671</v>
      </c>
      <c r="AZ19" s="22">
        <v>1078</v>
      </c>
      <c r="BA19" s="22">
        <v>922</v>
      </c>
      <c r="BB19" s="22">
        <v>895</v>
      </c>
      <c r="BC19" s="22">
        <v>18</v>
      </c>
      <c r="BD19" s="22">
        <v>11</v>
      </c>
      <c r="BE19" s="22">
        <v>10</v>
      </c>
      <c r="BF19" s="22">
        <f t="shared" ref="BF19:BH19" si="199">AW19+AZ19+BC19</f>
        <v>1984</v>
      </c>
      <c r="BG19" s="22">
        <f t="shared" si="199"/>
        <v>1614</v>
      </c>
      <c r="BH19" s="21">
        <f t="shared" si="199"/>
        <v>1576</v>
      </c>
      <c r="BI19" s="21">
        <v>1662</v>
      </c>
      <c r="BJ19" s="159"/>
      <c r="BK19" s="26" t="s">
        <v>19</v>
      </c>
      <c r="BL19" s="20">
        <v>1196</v>
      </c>
      <c r="BM19" s="20">
        <v>934</v>
      </c>
      <c r="BN19" s="20">
        <v>879</v>
      </c>
      <c r="BO19" s="18">
        <v>832</v>
      </c>
      <c r="BP19" s="18">
        <v>670</v>
      </c>
      <c r="BQ19" s="18">
        <v>650</v>
      </c>
      <c r="BR19" s="18">
        <v>19</v>
      </c>
      <c r="BS19" s="18">
        <v>11</v>
      </c>
      <c r="BT19" s="18">
        <v>10</v>
      </c>
      <c r="BU19" s="18">
        <f t="shared" ref="BU19:BW19" si="200">BL19+BO19+BR19</f>
        <v>2047</v>
      </c>
      <c r="BV19" s="18">
        <f t="shared" si="200"/>
        <v>1615</v>
      </c>
      <c r="BW19" s="20">
        <f t="shared" si="200"/>
        <v>1539</v>
      </c>
      <c r="BX19" s="20">
        <v>1662</v>
      </c>
      <c r="BY19" s="159"/>
      <c r="BZ19" s="3" t="s">
        <v>19</v>
      </c>
      <c r="CA19" s="21">
        <v>993</v>
      </c>
      <c r="CB19" s="21">
        <v>867</v>
      </c>
      <c r="CC19" s="21">
        <v>838</v>
      </c>
      <c r="CD19" s="22">
        <v>803</v>
      </c>
      <c r="CE19" s="22">
        <v>660</v>
      </c>
      <c r="CF19" s="22">
        <v>640</v>
      </c>
      <c r="CG19" s="22">
        <v>14</v>
      </c>
      <c r="CH19" s="22">
        <v>10</v>
      </c>
      <c r="CI19" s="22">
        <v>7</v>
      </c>
      <c r="CJ19" s="22">
        <f t="shared" ref="CJ19:CL19" si="201">CA19+CD19+CG19</f>
        <v>1810</v>
      </c>
      <c r="CK19" s="22">
        <f t="shared" si="201"/>
        <v>1537</v>
      </c>
      <c r="CL19" s="21">
        <f t="shared" si="201"/>
        <v>1485</v>
      </c>
      <c r="CM19" s="21">
        <v>1662</v>
      </c>
      <c r="CN19" s="159"/>
      <c r="CO19" s="26" t="s">
        <v>19</v>
      </c>
      <c r="CP19" s="20">
        <v>1199</v>
      </c>
      <c r="CQ19" s="20">
        <v>935</v>
      </c>
      <c r="CR19" s="20">
        <v>897</v>
      </c>
      <c r="CS19" s="18">
        <v>753</v>
      </c>
      <c r="CT19" s="18">
        <v>578</v>
      </c>
      <c r="CU19" s="18">
        <v>564</v>
      </c>
      <c r="CV19" s="18">
        <v>25</v>
      </c>
      <c r="CW19" s="18">
        <v>13</v>
      </c>
      <c r="CX19" s="18">
        <v>12</v>
      </c>
      <c r="CY19" s="18">
        <f t="shared" ref="CY19:DA19" si="202">CP19+CS19+CV19</f>
        <v>1977</v>
      </c>
      <c r="CZ19" s="18">
        <f t="shared" si="202"/>
        <v>1526</v>
      </c>
      <c r="DA19" s="20">
        <f t="shared" si="202"/>
        <v>1473</v>
      </c>
      <c r="DB19" s="20">
        <v>1662</v>
      </c>
      <c r="DC19" s="159"/>
      <c r="DD19" s="3" t="s">
        <v>19</v>
      </c>
      <c r="DE19" s="21">
        <v>1025</v>
      </c>
      <c r="DF19" s="21">
        <v>863</v>
      </c>
      <c r="DG19" s="21">
        <v>848</v>
      </c>
      <c r="DH19" s="22">
        <v>727</v>
      </c>
      <c r="DI19" s="22">
        <v>569</v>
      </c>
      <c r="DJ19" s="22">
        <v>561</v>
      </c>
      <c r="DK19" s="22">
        <v>20</v>
      </c>
      <c r="DL19" s="22">
        <v>11</v>
      </c>
      <c r="DM19" s="22">
        <v>9</v>
      </c>
      <c r="DN19" s="22">
        <f t="shared" ref="DN19:DP19" si="203">DE19+DH19+DK19</f>
        <v>1772</v>
      </c>
      <c r="DO19" s="22">
        <f t="shared" si="203"/>
        <v>1443</v>
      </c>
      <c r="DP19" s="21">
        <f t="shared" si="203"/>
        <v>1418</v>
      </c>
      <c r="DQ19" s="21">
        <v>1662</v>
      </c>
      <c r="DR19" s="159"/>
      <c r="DS19" s="26" t="s">
        <v>19</v>
      </c>
      <c r="DT19" s="20">
        <v>1039</v>
      </c>
      <c r="DU19" s="20">
        <v>835</v>
      </c>
      <c r="DV19" s="20">
        <v>802</v>
      </c>
      <c r="DW19" s="18">
        <v>707</v>
      </c>
      <c r="DX19" s="18">
        <v>545</v>
      </c>
      <c r="DY19" s="18">
        <v>522</v>
      </c>
      <c r="DZ19" s="18">
        <v>18</v>
      </c>
      <c r="EA19" s="18">
        <v>9</v>
      </c>
      <c r="EB19" s="18">
        <v>7</v>
      </c>
      <c r="EC19" s="18">
        <f t="shared" ref="EC19:EE19" si="204">DT19+DW19+DZ19</f>
        <v>1764</v>
      </c>
      <c r="ED19" s="18">
        <f t="shared" si="204"/>
        <v>1389</v>
      </c>
      <c r="EE19" s="20">
        <f t="shared" si="204"/>
        <v>1331</v>
      </c>
      <c r="EF19" s="20">
        <v>1662</v>
      </c>
      <c r="EG19" s="159"/>
      <c r="EH19" s="3" t="s">
        <v>19</v>
      </c>
      <c r="EI19" s="21">
        <v>947</v>
      </c>
      <c r="EJ19" s="21">
        <v>810</v>
      </c>
      <c r="EK19" s="21">
        <v>801</v>
      </c>
      <c r="EL19" s="22">
        <v>621</v>
      </c>
      <c r="EM19" s="22">
        <v>525</v>
      </c>
      <c r="EN19" s="22">
        <v>517</v>
      </c>
      <c r="EO19" s="22">
        <v>10</v>
      </c>
      <c r="EP19" s="22">
        <v>6</v>
      </c>
      <c r="EQ19" s="22">
        <v>5</v>
      </c>
      <c r="ER19" s="22">
        <f t="shared" ref="ER19:ET19" si="205">EI19+EL19+EO19</f>
        <v>1578</v>
      </c>
      <c r="ES19" s="22">
        <f t="shared" si="205"/>
        <v>1341</v>
      </c>
      <c r="ET19" s="21">
        <f t="shared" si="205"/>
        <v>1323</v>
      </c>
      <c r="EU19" s="21">
        <v>1662</v>
      </c>
      <c r="EV19" s="159"/>
      <c r="EW19" s="26" t="s">
        <v>19</v>
      </c>
      <c r="EX19" s="20">
        <v>846</v>
      </c>
      <c r="EY19" s="20">
        <v>763</v>
      </c>
      <c r="EZ19" s="20">
        <v>756</v>
      </c>
      <c r="FA19" s="18">
        <v>647</v>
      </c>
      <c r="FB19" s="18">
        <v>516</v>
      </c>
      <c r="FC19" s="18">
        <v>515</v>
      </c>
      <c r="FD19" s="18">
        <v>14</v>
      </c>
      <c r="FE19" s="18">
        <v>10</v>
      </c>
      <c r="FF19" s="18">
        <v>10</v>
      </c>
      <c r="FG19" s="22">
        <f t="shared" ref="FG19:FI19" si="206">EX19+FA19+FD19</f>
        <v>1507</v>
      </c>
      <c r="FH19" s="22">
        <f t="shared" si="206"/>
        <v>1289</v>
      </c>
      <c r="FI19" s="21">
        <f t="shared" si="206"/>
        <v>1281</v>
      </c>
      <c r="FJ19" s="21">
        <v>1662</v>
      </c>
      <c r="FK19" s="23">
        <f t="shared" ref="FK19:FS19" si="207">(D19+S19+AH19+AW19+BL19+CA19+CP19+DE19+DT19+EI19+EX19)/11</f>
        <v>1041.8181818181818</v>
      </c>
      <c r="FL19" s="23">
        <f t="shared" si="207"/>
        <v>854.5454545454545</v>
      </c>
      <c r="FM19" s="23">
        <f t="shared" si="207"/>
        <v>823.18181818181813</v>
      </c>
      <c r="FN19" s="23">
        <f t="shared" si="207"/>
        <v>747.36363636363637</v>
      </c>
      <c r="FO19" s="23">
        <f t="shared" si="207"/>
        <v>590.09090909090912</v>
      </c>
      <c r="FP19" s="23">
        <f t="shared" si="207"/>
        <v>561.5454545454545</v>
      </c>
      <c r="FQ19" s="23">
        <f t="shared" si="207"/>
        <v>94.909090909090907</v>
      </c>
      <c r="FR19" s="23">
        <f t="shared" si="207"/>
        <v>71.090909090909093</v>
      </c>
      <c r="FS19" s="23">
        <f t="shared" si="207"/>
        <v>67.181818181818187</v>
      </c>
      <c r="FT19" s="24">
        <f t="shared" ref="FT19:GB19" si="208">MIN(D19,S19,AH19,AW19,BL19,CA19,CP19,DE19,DT19,EI19,EX19)</f>
        <v>846</v>
      </c>
      <c r="FU19" s="24">
        <f t="shared" si="208"/>
        <v>681</v>
      </c>
      <c r="FV19" s="24">
        <f t="shared" si="208"/>
        <v>671</v>
      </c>
      <c r="FW19" s="24">
        <f t="shared" si="208"/>
        <v>18</v>
      </c>
      <c r="FX19" s="24">
        <f t="shared" si="208"/>
        <v>16</v>
      </c>
      <c r="FY19" s="24">
        <f t="shared" si="208"/>
        <v>14</v>
      </c>
      <c r="FZ19" s="24">
        <f t="shared" si="208"/>
        <v>10</v>
      </c>
      <c r="GA19" s="24">
        <f t="shared" si="208"/>
        <v>6</v>
      </c>
      <c r="GB19" s="24">
        <f t="shared" si="208"/>
        <v>5</v>
      </c>
      <c r="GC19" s="25"/>
    </row>
    <row r="20" spans="1:185" ht="15.75" customHeight="1" x14ac:dyDescent="0.35">
      <c r="A20" s="20">
        <v>17</v>
      </c>
      <c r="B20" s="159"/>
      <c r="C20" s="26" t="s">
        <v>20</v>
      </c>
      <c r="D20" s="20">
        <v>584</v>
      </c>
      <c r="E20" s="20">
        <v>471</v>
      </c>
      <c r="F20" s="20">
        <v>414</v>
      </c>
      <c r="G20" s="20">
        <f t="shared" ref="G20:I20" si="209">G18+G19</f>
        <v>1887</v>
      </c>
      <c r="H20" s="20">
        <f t="shared" si="209"/>
        <v>1266</v>
      </c>
      <c r="I20" s="20">
        <f t="shared" si="209"/>
        <v>1068</v>
      </c>
      <c r="J20" s="20">
        <v>1</v>
      </c>
      <c r="K20" s="20">
        <v>0</v>
      </c>
      <c r="L20" s="20">
        <v>0</v>
      </c>
      <c r="M20" s="18">
        <f t="shared" ref="M20:O20" si="210">D20+G20+J20</f>
        <v>2472</v>
      </c>
      <c r="N20" s="18">
        <f t="shared" si="210"/>
        <v>1737</v>
      </c>
      <c r="O20" s="20">
        <f t="shared" si="210"/>
        <v>1482</v>
      </c>
      <c r="P20" s="20">
        <v>841</v>
      </c>
      <c r="Q20" s="159"/>
      <c r="R20" s="3" t="s">
        <v>20</v>
      </c>
      <c r="S20" s="21">
        <v>513</v>
      </c>
      <c r="T20" s="21">
        <v>421</v>
      </c>
      <c r="U20" s="21">
        <v>399</v>
      </c>
      <c r="V20" s="21">
        <v>15</v>
      </c>
      <c r="W20" s="21">
        <v>10</v>
      </c>
      <c r="X20" s="21">
        <v>7</v>
      </c>
      <c r="Y20" s="21">
        <v>219</v>
      </c>
      <c r="Z20" s="21">
        <v>164</v>
      </c>
      <c r="AA20" s="21">
        <v>152</v>
      </c>
      <c r="AB20" s="22">
        <f t="shared" ref="AB20:AD20" si="211">S20+V20+Y20</f>
        <v>747</v>
      </c>
      <c r="AC20" s="22">
        <f t="shared" si="211"/>
        <v>595</v>
      </c>
      <c r="AD20" s="21">
        <f t="shared" si="211"/>
        <v>558</v>
      </c>
      <c r="AE20" s="21">
        <v>841</v>
      </c>
      <c r="AF20" s="159"/>
      <c r="AG20" s="26" t="s">
        <v>20</v>
      </c>
      <c r="AH20" s="20">
        <v>471</v>
      </c>
      <c r="AI20" s="20">
        <v>407</v>
      </c>
      <c r="AJ20" s="20">
        <v>367</v>
      </c>
      <c r="AK20" s="18">
        <v>211</v>
      </c>
      <c r="AL20" s="18">
        <v>155</v>
      </c>
      <c r="AM20" s="18">
        <v>133</v>
      </c>
      <c r="AN20" s="18">
        <v>1</v>
      </c>
      <c r="AO20" s="18">
        <v>0</v>
      </c>
      <c r="AP20" s="18">
        <v>0</v>
      </c>
      <c r="AQ20" s="18">
        <f t="shared" ref="AQ20:AS20" si="212">AH20+AK20+AN20</f>
        <v>683</v>
      </c>
      <c r="AR20" s="18">
        <f t="shared" si="212"/>
        <v>562</v>
      </c>
      <c r="AS20" s="20">
        <f t="shared" si="212"/>
        <v>500</v>
      </c>
      <c r="AT20" s="20">
        <v>841</v>
      </c>
      <c r="AU20" s="159"/>
      <c r="AV20" s="3" t="s">
        <v>20</v>
      </c>
      <c r="AW20" s="21">
        <v>169</v>
      </c>
      <c r="AX20" s="21">
        <v>124</v>
      </c>
      <c r="AY20" s="21">
        <v>115</v>
      </c>
      <c r="AZ20" s="22">
        <v>548</v>
      </c>
      <c r="BA20" s="22">
        <v>464</v>
      </c>
      <c r="BB20" s="22">
        <v>446</v>
      </c>
      <c r="BC20" s="22">
        <v>2</v>
      </c>
      <c r="BD20" s="22">
        <v>0</v>
      </c>
      <c r="BE20" s="22">
        <v>0</v>
      </c>
      <c r="BF20" s="22">
        <f t="shared" ref="BF20:BH20" si="213">AW20+AZ20+BC20</f>
        <v>719</v>
      </c>
      <c r="BG20" s="22">
        <f t="shared" si="213"/>
        <v>588</v>
      </c>
      <c r="BH20" s="21">
        <f t="shared" si="213"/>
        <v>561</v>
      </c>
      <c r="BI20" s="21">
        <v>841</v>
      </c>
      <c r="BJ20" s="159"/>
      <c r="BK20" s="26" t="s">
        <v>20</v>
      </c>
      <c r="BL20" s="20">
        <v>611</v>
      </c>
      <c r="BM20" s="20">
        <v>465</v>
      </c>
      <c r="BN20" s="20">
        <v>427</v>
      </c>
      <c r="BO20" s="18">
        <v>186</v>
      </c>
      <c r="BP20" s="18">
        <v>128</v>
      </c>
      <c r="BQ20" s="18">
        <v>118</v>
      </c>
      <c r="BR20" s="18">
        <v>0</v>
      </c>
      <c r="BS20" s="18">
        <v>0</v>
      </c>
      <c r="BT20" s="18">
        <v>0</v>
      </c>
      <c r="BU20" s="18">
        <f t="shared" ref="BU20:BW20" si="214">BL20+BO20+BR20</f>
        <v>797</v>
      </c>
      <c r="BV20" s="18">
        <f t="shared" si="214"/>
        <v>593</v>
      </c>
      <c r="BW20" s="20">
        <f t="shared" si="214"/>
        <v>545</v>
      </c>
      <c r="BX20" s="20">
        <v>841</v>
      </c>
      <c r="BY20" s="159"/>
      <c r="BZ20" s="3" t="s">
        <v>20</v>
      </c>
      <c r="CA20" s="21">
        <v>493</v>
      </c>
      <c r="CB20" s="21">
        <v>419</v>
      </c>
      <c r="CC20" s="21">
        <v>404</v>
      </c>
      <c r="CD20" s="22">
        <v>167</v>
      </c>
      <c r="CE20" s="22">
        <v>127</v>
      </c>
      <c r="CF20" s="22">
        <v>117</v>
      </c>
      <c r="CG20" s="22">
        <v>0</v>
      </c>
      <c r="CH20" s="22">
        <v>0</v>
      </c>
      <c r="CI20" s="22">
        <v>0</v>
      </c>
      <c r="CJ20" s="22">
        <f t="shared" ref="CJ20:CL20" si="215">CA20+CD20+CG20</f>
        <v>660</v>
      </c>
      <c r="CK20" s="22">
        <f t="shared" si="215"/>
        <v>546</v>
      </c>
      <c r="CL20" s="21">
        <f t="shared" si="215"/>
        <v>521</v>
      </c>
      <c r="CM20" s="21">
        <v>841</v>
      </c>
      <c r="CN20" s="159"/>
      <c r="CO20" s="26" t="s">
        <v>20</v>
      </c>
      <c r="CP20" s="20">
        <v>658</v>
      </c>
      <c r="CQ20" s="20">
        <v>473</v>
      </c>
      <c r="CR20" s="20">
        <v>437</v>
      </c>
      <c r="CS20" s="18">
        <v>188</v>
      </c>
      <c r="CT20" s="18">
        <v>123</v>
      </c>
      <c r="CU20" s="18">
        <v>117</v>
      </c>
      <c r="CV20" s="18">
        <v>3</v>
      </c>
      <c r="CW20" s="18">
        <v>1</v>
      </c>
      <c r="CX20" s="18">
        <v>0</v>
      </c>
      <c r="CY20" s="18">
        <f t="shared" ref="CY20:DA20" si="216">CP20+CS20+CV20</f>
        <v>849</v>
      </c>
      <c r="CZ20" s="18">
        <f t="shared" si="216"/>
        <v>597</v>
      </c>
      <c r="DA20" s="20">
        <f t="shared" si="216"/>
        <v>554</v>
      </c>
      <c r="DB20" s="20">
        <v>841</v>
      </c>
      <c r="DC20" s="159"/>
      <c r="DD20" s="3" t="s">
        <v>20</v>
      </c>
      <c r="DE20" s="21">
        <v>523</v>
      </c>
      <c r="DF20" s="21">
        <v>414</v>
      </c>
      <c r="DG20" s="21">
        <v>392</v>
      </c>
      <c r="DH20" s="22">
        <v>170</v>
      </c>
      <c r="DI20" s="22">
        <v>125</v>
      </c>
      <c r="DJ20" s="22">
        <v>122</v>
      </c>
      <c r="DK20" s="22">
        <v>3</v>
      </c>
      <c r="DL20" s="22">
        <v>0</v>
      </c>
      <c r="DM20" s="22">
        <v>0</v>
      </c>
      <c r="DN20" s="22">
        <f t="shared" ref="DN20:DP20" si="217">DE20+DH20+DK20</f>
        <v>696</v>
      </c>
      <c r="DO20" s="22">
        <f t="shared" si="217"/>
        <v>539</v>
      </c>
      <c r="DP20" s="21">
        <f t="shared" si="217"/>
        <v>514</v>
      </c>
      <c r="DQ20" s="21">
        <v>841</v>
      </c>
      <c r="DR20" s="159"/>
      <c r="DS20" s="26" t="s">
        <v>20</v>
      </c>
      <c r="DT20" s="20">
        <v>515</v>
      </c>
      <c r="DU20" s="20">
        <v>399</v>
      </c>
      <c r="DV20" s="20">
        <v>376</v>
      </c>
      <c r="DW20" s="18">
        <v>164</v>
      </c>
      <c r="DX20" s="18">
        <v>115</v>
      </c>
      <c r="DY20" s="18">
        <v>111</v>
      </c>
      <c r="DZ20" s="18">
        <v>4</v>
      </c>
      <c r="EA20" s="18">
        <v>0</v>
      </c>
      <c r="EB20" s="18">
        <v>0</v>
      </c>
      <c r="EC20" s="18">
        <f t="shared" ref="EC20:EE20" si="218">DT20+DW20+DZ20</f>
        <v>683</v>
      </c>
      <c r="ED20" s="18">
        <f t="shared" si="218"/>
        <v>514</v>
      </c>
      <c r="EE20" s="20">
        <f t="shared" si="218"/>
        <v>487</v>
      </c>
      <c r="EF20" s="20">
        <v>841</v>
      </c>
      <c r="EG20" s="159"/>
      <c r="EH20" s="3" t="s">
        <v>20</v>
      </c>
      <c r="EI20" s="21">
        <v>474</v>
      </c>
      <c r="EJ20" s="21">
        <v>389</v>
      </c>
      <c r="EK20" s="21">
        <v>383</v>
      </c>
      <c r="EL20" s="22">
        <v>133</v>
      </c>
      <c r="EM20" s="22">
        <v>100</v>
      </c>
      <c r="EN20" s="22">
        <v>98</v>
      </c>
      <c r="EO20" s="22">
        <v>0</v>
      </c>
      <c r="EP20" s="22">
        <v>0</v>
      </c>
      <c r="EQ20" s="22">
        <v>0</v>
      </c>
      <c r="ER20" s="22">
        <f t="shared" ref="ER20:ET20" si="219">EI20+EL20+EO20</f>
        <v>607</v>
      </c>
      <c r="ES20" s="22">
        <f t="shared" si="219"/>
        <v>489</v>
      </c>
      <c r="ET20" s="21">
        <f t="shared" si="219"/>
        <v>481</v>
      </c>
      <c r="EU20" s="21">
        <v>841</v>
      </c>
      <c r="EV20" s="159"/>
      <c r="EW20" s="26" t="s">
        <v>20</v>
      </c>
      <c r="EX20" s="20">
        <v>399</v>
      </c>
      <c r="EY20" s="20">
        <v>355</v>
      </c>
      <c r="EZ20" s="20">
        <v>349</v>
      </c>
      <c r="FA20" s="18">
        <v>141</v>
      </c>
      <c r="FB20" s="18">
        <v>109</v>
      </c>
      <c r="FC20" s="18">
        <v>108</v>
      </c>
      <c r="FD20" s="18">
        <v>2</v>
      </c>
      <c r="FE20" s="18">
        <v>0</v>
      </c>
      <c r="FF20" s="18">
        <v>0</v>
      </c>
      <c r="FG20" s="22">
        <f t="shared" ref="FG20:FI20" si="220">EX20+FA20+FD20</f>
        <v>542</v>
      </c>
      <c r="FH20" s="22">
        <f t="shared" si="220"/>
        <v>464</v>
      </c>
      <c r="FI20" s="21">
        <f t="shared" si="220"/>
        <v>457</v>
      </c>
      <c r="FJ20" s="21">
        <v>841</v>
      </c>
      <c r="FK20" s="23">
        <f t="shared" ref="FK20:FS20" si="221">(D20+S20+AH20+AW20+BL20+CA20+CP20+DE20+DT20+EI20+EX20)/11</f>
        <v>491.81818181818181</v>
      </c>
      <c r="FL20" s="23">
        <f t="shared" si="221"/>
        <v>394.27272727272725</v>
      </c>
      <c r="FM20" s="23">
        <f t="shared" si="221"/>
        <v>369.36363636363637</v>
      </c>
      <c r="FN20" s="23">
        <f t="shared" si="221"/>
        <v>346.36363636363637</v>
      </c>
      <c r="FO20" s="23">
        <f t="shared" si="221"/>
        <v>247.45454545454547</v>
      </c>
      <c r="FP20" s="23">
        <f t="shared" si="221"/>
        <v>222.27272727272728</v>
      </c>
      <c r="FQ20" s="23">
        <f t="shared" si="221"/>
        <v>21.363636363636363</v>
      </c>
      <c r="FR20" s="23">
        <f t="shared" si="221"/>
        <v>15</v>
      </c>
      <c r="FS20" s="23">
        <f t="shared" si="221"/>
        <v>13.818181818181818</v>
      </c>
      <c r="FT20" s="24">
        <f t="shared" ref="FT20:GB20" si="222">MIN(D20,S20,AH20,AW20,BL20,CA20,CP20,DE20,DT20,EI20,EX20)</f>
        <v>169</v>
      </c>
      <c r="FU20" s="24">
        <f t="shared" si="222"/>
        <v>124</v>
      </c>
      <c r="FV20" s="24">
        <f t="shared" si="222"/>
        <v>115</v>
      </c>
      <c r="FW20" s="24">
        <f t="shared" si="222"/>
        <v>15</v>
      </c>
      <c r="FX20" s="24">
        <f t="shared" si="222"/>
        <v>10</v>
      </c>
      <c r="FY20" s="24">
        <f t="shared" si="222"/>
        <v>7</v>
      </c>
      <c r="FZ20" s="24">
        <f t="shared" si="222"/>
        <v>0</v>
      </c>
      <c r="GA20" s="24">
        <f t="shared" si="222"/>
        <v>0</v>
      </c>
      <c r="GB20" s="24">
        <f t="shared" si="222"/>
        <v>0</v>
      </c>
      <c r="GC20" s="25"/>
    </row>
    <row r="21" spans="1:185" ht="15.75" customHeight="1" x14ac:dyDescent="0.35">
      <c r="A21" s="20">
        <v>18</v>
      </c>
      <c r="B21" s="159"/>
      <c r="C21" s="26" t="s">
        <v>21</v>
      </c>
      <c r="D21" s="20">
        <v>2169</v>
      </c>
      <c r="E21" s="20">
        <v>1767</v>
      </c>
      <c r="F21" s="20">
        <v>1629</v>
      </c>
      <c r="G21" s="20">
        <v>1057</v>
      </c>
      <c r="H21" s="20">
        <v>540</v>
      </c>
      <c r="I21" s="20">
        <v>436</v>
      </c>
      <c r="J21" s="20">
        <v>22</v>
      </c>
      <c r="K21" s="20">
        <v>12</v>
      </c>
      <c r="L21" s="20">
        <v>4</v>
      </c>
      <c r="M21" s="18">
        <f t="shared" ref="M21:O21" si="223">D21+G21+J21</f>
        <v>3248</v>
      </c>
      <c r="N21" s="18">
        <f t="shared" si="223"/>
        <v>2319</v>
      </c>
      <c r="O21" s="20">
        <f t="shared" si="223"/>
        <v>2069</v>
      </c>
      <c r="P21" s="20">
        <v>2043</v>
      </c>
      <c r="Q21" s="159"/>
      <c r="R21" s="3" t="s">
        <v>21</v>
      </c>
      <c r="S21" s="21">
        <v>1814</v>
      </c>
      <c r="T21" s="21">
        <v>1604</v>
      </c>
      <c r="U21" s="21">
        <v>1570</v>
      </c>
      <c r="V21" s="21">
        <v>1</v>
      </c>
      <c r="W21" s="21">
        <v>0</v>
      </c>
      <c r="X21" s="21">
        <v>0</v>
      </c>
      <c r="Y21" s="21">
        <v>613</v>
      </c>
      <c r="Z21" s="21">
        <v>421</v>
      </c>
      <c r="AA21" s="21">
        <v>392</v>
      </c>
      <c r="AB21" s="22">
        <f t="shared" ref="AB21:AD21" si="224">S21+V21+Y21</f>
        <v>2428</v>
      </c>
      <c r="AC21" s="22">
        <f t="shared" si="224"/>
        <v>2025</v>
      </c>
      <c r="AD21" s="21">
        <f t="shared" si="224"/>
        <v>1962</v>
      </c>
      <c r="AE21" s="21">
        <v>2043</v>
      </c>
      <c r="AF21" s="159"/>
      <c r="AG21" s="26" t="s">
        <v>21</v>
      </c>
      <c r="AH21" s="20">
        <v>1741</v>
      </c>
      <c r="AI21" s="20">
        <v>1581</v>
      </c>
      <c r="AJ21" s="20">
        <v>1498</v>
      </c>
      <c r="AK21" s="18">
        <v>616</v>
      </c>
      <c r="AL21" s="18">
        <v>410</v>
      </c>
      <c r="AM21" s="18">
        <v>366</v>
      </c>
      <c r="AN21" s="18">
        <v>11</v>
      </c>
      <c r="AO21" s="18">
        <v>7</v>
      </c>
      <c r="AP21" s="18">
        <v>2</v>
      </c>
      <c r="AQ21" s="18">
        <f t="shared" ref="AQ21:AS21" si="225">AH21+AK21+AN21</f>
        <v>2368</v>
      </c>
      <c r="AR21" s="18">
        <f t="shared" si="225"/>
        <v>1998</v>
      </c>
      <c r="AS21" s="20">
        <f t="shared" si="225"/>
        <v>1866</v>
      </c>
      <c r="AT21" s="20">
        <v>2043</v>
      </c>
      <c r="AU21" s="159"/>
      <c r="AV21" s="3" t="s">
        <v>21</v>
      </c>
      <c r="AW21" s="21">
        <v>615</v>
      </c>
      <c r="AX21" s="21">
        <v>387</v>
      </c>
      <c r="AY21" s="21">
        <v>377</v>
      </c>
      <c r="AZ21" s="22">
        <v>1914</v>
      </c>
      <c r="BA21" s="22">
        <v>1699</v>
      </c>
      <c r="BB21" s="22">
        <v>1659</v>
      </c>
      <c r="BC21" s="22">
        <v>19</v>
      </c>
      <c r="BD21" s="22">
        <v>7</v>
      </c>
      <c r="BE21" s="22">
        <v>7</v>
      </c>
      <c r="BF21" s="22">
        <f t="shared" ref="BF21:BH21" si="226">AW21+AZ21+BC21</f>
        <v>2548</v>
      </c>
      <c r="BG21" s="22">
        <f t="shared" si="226"/>
        <v>2093</v>
      </c>
      <c r="BH21" s="21">
        <f t="shared" si="226"/>
        <v>2043</v>
      </c>
      <c r="BI21" s="21">
        <v>2043</v>
      </c>
      <c r="BJ21" s="159"/>
      <c r="BK21" s="26" t="s">
        <v>21</v>
      </c>
      <c r="BL21" s="20">
        <v>2106</v>
      </c>
      <c r="BM21" s="20">
        <v>1744</v>
      </c>
      <c r="BN21" s="20">
        <v>1622</v>
      </c>
      <c r="BO21" s="18">
        <v>528</v>
      </c>
      <c r="BP21" s="18">
        <v>377</v>
      </c>
      <c r="BQ21" s="18">
        <v>356</v>
      </c>
      <c r="BR21" s="18">
        <v>16</v>
      </c>
      <c r="BS21" s="18">
        <v>7</v>
      </c>
      <c r="BT21" s="18">
        <v>4</v>
      </c>
      <c r="BU21" s="18">
        <f t="shared" ref="BU21:BW21" si="227">BL21+BO21+BR21</f>
        <v>2650</v>
      </c>
      <c r="BV21" s="18">
        <f t="shared" si="227"/>
        <v>2128</v>
      </c>
      <c r="BW21" s="20">
        <f t="shared" si="227"/>
        <v>1982</v>
      </c>
      <c r="BX21" s="20">
        <v>2043</v>
      </c>
      <c r="BY21" s="159"/>
      <c r="BZ21" s="3" t="s">
        <v>21</v>
      </c>
      <c r="CA21" s="21">
        <v>1800</v>
      </c>
      <c r="CB21" s="21">
        <v>1620</v>
      </c>
      <c r="CC21" s="21">
        <v>1568</v>
      </c>
      <c r="CD21" s="22">
        <v>501</v>
      </c>
      <c r="CE21" s="22">
        <v>372</v>
      </c>
      <c r="CF21" s="22">
        <v>354</v>
      </c>
      <c r="CG21" s="22">
        <v>9</v>
      </c>
      <c r="CH21" s="22">
        <v>5</v>
      </c>
      <c r="CI21" s="22">
        <v>4</v>
      </c>
      <c r="CJ21" s="22">
        <f t="shared" ref="CJ21:CL21" si="228">CA21+CD21+CG21</f>
        <v>2310</v>
      </c>
      <c r="CK21" s="22">
        <f t="shared" si="228"/>
        <v>1997</v>
      </c>
      <c r="CL21" s="21">
        <f t="shared" si="228"/>
        <v>1926</v>
      </c>
      <c r="CM21" s="21">
        <v>2043</v>
      </c>
      <c r="CN21" s="159"/>
      <c r="CO21" s="26" t="s">
        <v>21</v>
      </c>
      <c r="CP21" s="20">
        <v>2057</v>
      </c>
      <c r="CQ21" s="20">
        <v>1700</v>
      </c>
      <c r="CR21" s="20">
        <v>1646</v>
      </c>
      <c r="CS21" s="18">
        <v>489</v>
      </c>
      <c r="CT21" s="18">
        <v>338</v>
      </c>
      <c r="CU21" s="18">
        <v>324</v>
      </c>
      <c r="CV21" s="18">
        <v>29</v>
      </c>
      <c r="CW21" s="18">
        <v>8</v>
      </c>
      <c r="CX21" s="18">
        <v>7</v>
      </c>
      <c r="CY21" s="18">
        <f t="shared" ref="CY21:DA21" si="229">CP21+CS21+CV21</f>
        <v>2575</v>
      </c>
      <c r="CZ21" s="18">
        <f t="shared" si="229"/>
        <v>2046</v>
      </c>
      <c r="DA21" s="20">
        <f t="shared" si="229"/>
        <v>1977</v>
      </c>
      <c r="DB21" s="20">
        <v>2043</v>
      </c>
      <c r="DC21" s="159"/>
      <c r="DD21" s="3" t="s">
        <v>21</v>
      </c>
      <c r="DE21" s="21">
        <v>1819</v>
      </c>
      <c r="DF21" s="21">
        <v>1570</v>
      </c>
      <c r="DG21" s="21">
        <v>1545</v>
      </c>
      <c r="DH21" s="22">
        <v>460</v>
      </c>
      <c r="DI21" s="22">
        <v>339</v>
      </c>
      <c r="DJ21" s="22">
        <v>331</v>
      </c>
      <c r="DK21" s="22">
        <v>14</v>
      </c>
      <c r="DL21" s="22">
        <v>6</v>
      </c>
      <c r="DM21" s="22">
        <v>3</v>
      </c>
      <c r="DN21" s="22">
        <f t="shared" ref="DN21:DP21" si="230">DE21+DH21+DK21</f>
        <v>2293</v>
      </c>
      <c r="DO21" s="22">
        <f t="shared" si="230"/>
        <v>1915</v>
      </c>
      <c r="DP21" s="21">
        <f t="shared" si="230"/>
        <v>1879</v>
      </c>
      <c r="DQ21" s="21">
        <v>2043</v>
      </c>
      <c r="DR21" s="159"/>
      <c r="DS21" s="26" t="s">
        <v>21</v>
      </c>
      <c r="DT21" s="20">
        <v>1760</v>
      </c>
      <c r="DU21" s="20">
        <v>1503</v>
      </c>
      <c r="DV21" s="20">
        <v>1462</v>
      </c>
      <c r="DW21" s="18">
        <v>417</v>
      </c>
      <c r="DX21" s="18">
        <v>306</v>
      </c>
      <c r="DY21" s="18">
        <v>299</v>
      </c>
      <c r="DZ21" s="18">
        <v>15</v>
      </c>
      <c r="EA21" s="18">
        <v>5</v>
      </c>
      <c r="EB21" s="18">
        <v>4</v>
      </c>
      <c r="EC21" s="18">
        <f t="shared" ref="EC21:EE21" si="231">DT21+DW21+DZ21</f>
        <v>2192</v>
      </c>
      <c r="ED21" s="18">
        <f t="shared" si="231"/>
        <v>1814</v>
      </c>
      <c r="EE21" s="20">
        <f t="shared" si="231"/>
        <v>1765</v>
      </c>
      <c r="EF21" s="20">
        <v>2043</v>
      </c>
      <c r="EG21" s="159"/>
      <c r="EH21" s="3" t="s">
        <v>21</v>
      </c>
      <c r="EI21" s="21">
        <v>1649</v>
      </c>
      <c r="EJ21" s="21">
        <v>1445</v>
      </c>
      <c r="EK21" s="21">
        <v>1423</v>
      </c>
      <c r="EL21" s="22">
        <v>347</v>
      </c>
      <c r="EM21" s="22">
        <v>266</v>
      </c>
      <c r="EN21" s="22">
        <v>260</v>
      </c>
      <c r="EO21" s="22">
        <v>6</v>
      </c>
      <c r="EP21" s="22">
        <v>3</v>
      </c>
      <c r="EQ21" s="22">
        <v>2</v>
      </c>
      <c r="ER21" s="22">
        <f t="shared" ref="ER21:ET21" si="232">EI21+EL21+EO21</f>
        <v>2002</v>
      </c>
      <c r="ES21" s="22">
        <f t="shared" si="232"/>
        <v>1714</v>
      </c>
      <c r="ET21" s="21">
        <f t="shared" si="232"/>
        <v>1685</v>
      </c>
      <c r="EU21" s="21">
        <v>2043</v>
      </c>
      <c r="EV21" s="159"/>
      <c r="EW21" s="26" t="s">
        <v>21</v>
      </c>
      <c r="EX21" s="20">
        <v>1500</v>
      </c>
      <c r="EY21" s="20">
        <v>1369</v>
      </c>
      <c r="EZ21" s="20">
        <v>1357</v>
      </c>
      <c r="FA21" s="18">
        <v>385</v>
      </c>
      <c r="FB21" s="18">
        <v>266</v>
      </c>
      <c r="FC21" s="18">
        <v>261</v>
      </c>
      <c r="FD21" s="18">
        <v>5</v>
      </c>
      <c r="FE21" s="18">
        <v>4</v>
      </c>
      <c r="FF21" s="18">
        <v>3</v>
      </c>
      <c r="FG21" s="22">
        <f t="shared" ref="FG21:FI21" si="233">EX21+FA21+FD21</f>
        <v>1890</v>
      </c>
      <c r="FH21" s="22">
        <f t="shared" si="233"/>
        <v>1639</v>
      </c>
      <c r="FI21" s="21">
        <f t="shared" si="233"/>
        <v>1621</v>
      </c>
      <c r="FJ21" s="21">
        <v>2043</v>
      </c>
      <c r="FK21" s="23">
        <f t="shared" ref="FK21:FS21" si="234">(D21+S21+AH21+AW21+BL21+CA21+CP21+DE21+DT21+EI21+EX21)/11</f>
        <v>1730</v>
      </c>
      <c r="FL21" s="23">
        <f t="shared" si="234"/>
        <v>1480.909090909091</v>
      </c>
      <c r="FM21" s="23">
        <f t="shared" si="234"/>
        <v>1427</v>
      </c>
      <c r="FN21" s="23">
        <f t="shared" si="234"/>
        <v>610.4545454545455</v>
      </c>
      <c r="FO21" s="23">
        <f t="shared" si="234"/>
        <v>446.63636363636363</v>
      </c>
      <c r="FP21" s="23">
        <f t="shared" si="234"/>
        <v>422.36363636363637</v>
      </c>
      <c r="FQ21" s="23">
        <f t="shared" si="234"/>
        <v>69</v>
      </c>
      <c r="FR21" s="23">
        <f t="shared" si="234"/>
        <v>44.090909090909093</v>
      </c>
      <c r="FS21" s="23">
        <f t="shared" si="234"/>
        <v>39.272727272727273</v>
      </c>
      <c r="FT21" s="24">
        <f t="shared" ref="FT21:GB21" si="235">MIN(D21,S21,AH21,AW21,BL21,CA21,CP21,DE21,DT21,EI21,EX21)</f>
        <v>615</v>
      </c>
      <c r="FU21" s="24">
        <f t="shared" si="235"/>
        <v>387</v>
      </c>
      <c r="FV21" s="24">
        <f t="shared" si="235"/>
        <v>377</v>
      </c>
      <c r="FW21" s="24">
        <f t="shared" si="235"/>
        <v>1</v>
      </c>
      <c r="FX21" s="24">
        <f t="shared" si="235"/>
        <v>0</v>
      </c>
      <c r="FY21" s="24">
        <f t="shared" si="235"/>
        <v>0</v>
      </c>
      <c r="FZ21" s="24">
        <f t="shared" si="235"/>
        <v>5</v>
      </c>
      <c r="GA21" s="24">
        <f t="shared" si="235"/>
        <v>3</v>
      </c>
      <c r="GB21" s="24">
        <f t="shared" si="235"/>
        <v>2</v>
      </c>
      <c r="GC21" s="25"/>
    </row>
    <row r="22" spans="1:185" ht="15.5" x14ac:dyDescent="0.35">
      <c r="A22" s="18">
        <v>19</v>
      </c>
      <c r="B22" s="159"/>
      <c r="C22" s="26" t="s">
        <v>22</v>
      </c>
      <c r="D22" s="20">
        <v>3145</v>
      </c>
      <c r="E22" s="20">
        <v>2524</v>
      </c>
      <c r="F22" s="20">
        <v>2318</v>
      </c>
      <c r="G22" s="20">
        <v>2697</v>
      </c>
      <c r="H22" s="20">
        <v>1722</v>
      </c>
      <c r="I22" s="20">
        <v>1443</v>
      </c>
      <c r="J22" s="20">
        <v>35</v>
      </c>
      <c r="K22" s="20">
        <v>12</v>
      </c>
      <c r="L22" s="20">
        <v>2</v>
      </c>
      <c r="M22" s="18">
        <f t="shared" ref="M22:O22" si="236">D22+G22+J22</f>
        <v>5877</v>
      </c>
      <c r="N22" s="18">
        <f t="shared" si="236"/>
        <v>4258</v>
      </c>
      <c r="O22" s="20">
        <f t="shared" si="236"/>
        <v>3763</v>
      </c>
      <c r="P22" s="20">
        <v>3479</v>
      </c>
      <c r="Q22" s="159"/>
      <c r="R22" s="3" t="s">
        <v>22</v>
      </c>
      <c r="S22" s="21">
        <v>2684</v>
      </c>
      <c r="T22" s="21">
        <v>2338</v>
      </c>
      <c r="U22" s="21">
        <v>2266</v>
      </c>
      <c r="V22" s="21">
        <v>10</v>
      </c>
      <c r="W22" s="21">
        <v>4</v>
      </c>
      <c r="X22" s="21">
        <v>3</v>
      </c>
      <c r="Y22" s="21">
        <v>1889</v>
      </c>
      <c r="Z22" s="21">
        <v>1473</v>
      </c>
      <c r="AA22" s="21">
        <v>1404</v>
      </c>
      <c r="AB22" s="22">
        <f t="shared" ref="AB22:AD22" si="237">S22+V22+Y22</f>
        <v>4583</v>
      </c>
      <c r="AC22" s="22">
        <f t="shared" si="237"/>
        <v>3815</v>
      </c>
      <c r="AD22" s="21">
        <f t="shared" si="237"/>
        <v>3673</v>
      </c>
      <c r="AE22" s="21">
        <v>3479</v>
      </c>
      <c r="AF22" s="159"/>
      <c r="AG22" s="26" t="s">
        <v>22</v>
      </c>
      <c r="AH22" s="20">
        <v>2602</v>
      </c>
      <c r="AI22" s="20">
        <v>2314</v>
      </c>
      <c r="AJ22" s="20">
        <v>2179</v>
      </c>
      <c r="AK22" s="18">
        <v>1810</v>
      </c>
      <c r="AL22" s="18">
        <v>1452</v>
      </c>
      <c r="AM22" s="18">
        <v>1308</v>
      </c>
      <c r="AN22" s="18">
        <v>20</v>
      </c>
      <c r="AO22" s="18">
        <v>7</v>
      </c>
      <c r="AP22" s="18">
        <v>2</v>
      </c>
      <c r="AQ22" s="18">
        <f t="shared" ref="AQ22:AS22" si="238">AH22+AK22+AN22</f>
        <v>4432</v>
      </c>
      <c r="AR22" s="18">
        <f t="shared" si="238"/>
        <v>3773</v>
      </c>
      <c r="AS22" s="20">
        <f t="shared" si="238"/>
        <v>3489</v>
      </c>
      <c r="AT22" s="20">
        <v>3479</v>
      </c>
      <c r="AU22" s="159"/>
      <c r="AV22" s="3" t="s">
        <v>22</v>
      </c>
      <c r="AW22" s="21">
        <v>1630</v>
      </c>
      <c r="AX22" s="21">
        <v>1293</v>
      </c>
      <c r="AY22" s="21">
        <v>1269</v>
      </c>
      <c r="AZ22" s="22">
        <v>2820</v>
      </c>
      <c r="BA22" s="22">
        <v>2521</v>
      </c>
      <c r="BB22" s="22">
        <v>2479</v>
      </c>
      <c r="BC22" s="22">
        <v>18</v>
      </c>
      <c r="BD22" s="22">
        <v>5</v>
      </c>
      <c r="BE22" s="22">
        <v>3</v>
      </c>
      <c r="BF22" s="22">
        <f t="shared" ref="BF22:BH22" si="239">AW22+AZ22+BC22</f>
        <v>4468</v>
      </c>
      <c r="BG22" s="22">
        <f t="shared" si="239"/>
        <v>3819</v>
      </c>
      <c r="BH22" s="21">
        <f t="shared" si="239"/>
        <v>3751</v>
      </c>
      <c r="BI22" s="21">
        <v>3479</v>
      </c>
      <c r="BJ22" s="159"/>
      <c r="BK22" s="26" t="s">
        <v>22</v>
      </c>
      <c r="BL22" s="20">
        <v>3189</v>
      </c>
      <c r="BM22" s="20">
        <v>2612</v>
      </c>
      <c r="BN22" s="20">
        <v>2442</v>
      </c>
      <c r="BO22" s="18">
        <v>1626</v>
      </c>
      <c r="BP22" s="18">
        <v>1303</v>
      </c>
      <c r="BQ22" s="18">
        <v>1261</v>
      </c>
      <c r="BR22" s="18">
        <v>23</v>
      </c>
      <c r="BS22" s="18">
        <v>5</v>
      </c>
      <c r="BT22" s="18">
        <v>2</v>
      </c>
      <c r="BU22" s="18">
        <f t="shared" ref="BU22:BW22" si="240">BL22+BO22+BR22</f>
        <v>4838</v>
      </c>
      <c r="BV22" s="18">
        <f t="shared" si="240"/>
        <v>3920</v>
      </c>
      <c r="BW22" s="20">
        <f t="shared" si="240"/>
        <v>3705</v>
      </c>
      <c r="BX22" s="20">
        <v>3479</v>
      </c>
      <c r="BY22" s="159"/>
      <c r="BZ22" s="3" t="s">
        <v>22</v>
      </c>
      <c r="CA22" s="21">
        <v>2705</v>
      </c>
      <c r="CB22" s="21">
        <v>2436</v>
      </c>
      <c r="CC22" s="21">
        <v>2345</v>
      </c>
      <c r="CD22" s="22">
        <v>1553</v>
      </c>
      <c r="CE22" s="22">
        <v>1281</v>
      </c>
      <c r="CF22" s="22">
        <v>1251</v>
      </c>
      <c r="CG22" s="22">
        <v>10</v>
      </c>
      <c r="CH22" s="22">
        <v>3</v>
      </c>
      <c r="CI22" s="22">
        <v>3</v>
      </c>
      <c r="CJ22" s="22">
        <f t="shared" ref="CJ22:CL22" si="241">CA22+CD22+CG22</f>
        <v>4268</v>
      </c>
      <c r="CK22" s="22">
        <f t="shared" si="241"/>
        <v>3720</v>
      </c>
      <c r="CL22" s="21">
        <f t="shared" si="241"/>
        <v>3599</v>
      </c>
      <c r="CM22" s="21">
        <v>3479</v>
      </c>
      <c r="CN22" s="159"/>
      <c r="CO22" s="26" t="s">
        <v>22</v>
      </c>
      <c r="CP22" s="20">
        <v>3209</v>
      </c>
      <c r="CQ22" s="20">
        <v>2617</v>
      </c>
      <c r="CR22" s="20">
        <v>2530</v>
      </c>
      <c r="CS22" s="18">
        <v>1548</v>
      </c>
      <c r="CT22" s="18">
        <v>1202</v>
      </c>
      <c r="CU22" s="18">
        <v>1168</v>
      </c>
      <c r="CV22" s="18">
        <v>44</v>
      </c>
      <c r="CW22" s="18">
        <v>7</v>
      </c>
      <c r="CX22" s="18">
        <v>4</v>
      </c>
      <c r="CY22" s="18">
        <f t="shared" ref="CY22:DA22" si="242">CP22+CS22+CV22</f>
        <v>4801</v>
      </c>
      <c r="CZ22" s="18">
        <f t="shared" si="242"/>
        <v>3826</v>
      </c>
      <c r="DA22" s="20">
        <f t="shared" si="242"/>
        <v>3702</v>
      </c>
      <c r="DB22" s="20">
        <v>3479</v>
      </c>
      <c r="DC22" s="159"/>
      <c r="DD22" s="3" t="s">
        <v>22</v>
      </c>
      <c r="DE22" s="21">
        <v>2775</v>
      </c>
      <c r="DF22" s="21">
        <v>2419</v>
      </c>
      <c r="DG22" s="21">
        <v>2383</v>
      </c>
      <c r="DH22" s="22">
        <v>1490</v>
      </c>
      <c r="DI22" s="22">
        <v>1152</v>
      </c>
      <c r="DJ22" s="22">
        <v>1138</v>
      </c>
      <c r="DK22" s="22">
        <v>14</v>
      </c>
      <c r="DL22" s="22">
        <v>1</v>
      </c>
      <c r="DM22" s="22">
        <v>1</v>
      </c>
      <c r="DN22" s="22">
        <f t="shared" ref="DN22:DP22" si="243">DE22+DH22+DK22</f>
        <v>4279</v>
      </c>
      <c r="DO22" s="22">
        <f t="shared" si="243"/>
        <v>3572</v>
      </c>
      <c r="DP22" s="21">
        <f t="shared" si="243"/>
        <v>3522</v>
      </c>
      <c r="DQ22" s="21">
        <v>3479</v>
      </c>
      <c r="DR22" s="159"/>
      <c r="DS22" s="26" t="s">
        <v>22</v>
      </c>
      <c r="DT22" s="20">
        <v>2639</v>
      </c>
      <c r="DU22" s="20">
        <v>2313</v>
      </c>
      <c r="DV22" s="20">
        <v>2251</v>
      </c>
      <c r="DW22" s="18">
        <v>1419</v>
      </c>
      <c r="DX22" s="18">
        <v>1113</v>
      </c>
      <c r="DY22" s="18">
        <v>1082</v>
      </c>
      <c r="DZ22" s="18">
        <v>25</v>
      </c>
      <c r="EA22" s="18">
        <v>5</v>
      </c>
      <c r="EB22" s="18">
        <v>2</v>
      </c>
      <c r="EC22" s="18">
        <f t="shared" ref="EC22:EE22" si="244">DT22+DW22+DZ22</f>
        <v>4083</v>
      </c>
      <c r="ED22" s="18">
        <f t="shared" si="244"/>
        <v>3431</v>
      </c>
      <c r="EE22" s="20">
        <f t="shared" si="244"/>
        <v>3335</v>
      </c>
      <c r="EF22" s="20">
        <v>3479</v>
      </c>
      <c r="EG22" s="159"/>
      <c r="EH22" s="3" t="s">
        <v>22</v>
      </c>
      <c r="EI22" s="21">
        <v>2480</v>
      </c>
      <c r="EJ22" s="21">
        <v>2234</v>
      </c>
      <c r="EK22" s="21">
        <v>2207</v>
      </c>
      <c r="EL22" s="22">
        <v>1182</v>
      </c>
      <c r="EM22" s="22">
        <v>979</v>
      </c>
      <c r="EN22" s="22">
        <v>963</v>
      </c>
      <c r="EO22" s="22">
        <v>6</v>
      </c>
      <c r="EP22" s="22">
        <v>3</v>
      </c>
      <c r="EQ22" s="22">
        <v>2</v>
      </c>
      <c r="ER22" s="22">
        <f t="shared" ref="ER22:ET22" si="245">EI22+EL22+EO22</f>
        <v>3668</v>
      </c>
      <c r="ES22" s="22">
        <f t="shared" si="245"/>
        <v>3216</v>
      </c>
      <c r="ET22" s="21">
        <f t="shared" si="245"/>
        <v>3172</v>
      </c>
      <c r="EU22" s="21">
        <v>3479</v>
      </c>
      <c r="EV22" s="159"/>
      <c r="EW22" s="26" t="s">
        <v>22</v>
      </c>
      <c r="EX22" s="20">
        <v>2299</v>
      </c>
      <c r="EY22" s="20">
        <v>2123</v>
      </c>
      <c r="EZ22" s="20">
        <v>2109</v>
      </c>
      <c r="FA22" s="18">
        <v>1202</v>
      </c>
      <c r="FB22" s="18">
        <v>990</v>
      </c>
      <c r="FC22" s="18">
        <v>984</v>
      </c>
      <c r="FD22" s="18">
        <v>15</v>
      </c>
      <c r="FE22" s="18">
        <v>3</v>
      </c>
      <c r="FF22" s="18">
        <v>2</v>
      </c>
      <c r="FG22" s="22">
        <f t="shared" ref="FG22:FI22" si="246">EX22+FA22+FD22</f>
        <v>3516</v>
      </c>
      <c r="FH22" s="22">
        <f t="shared" si="246"/>
        <v>3116</v>
      </c>
      <c r="FI22" s="21">
        <f t="shared" si="246"/>
        <v>3095</v>
      </c>
      <c r="FJ22" s="21">
        <v>3479</v>
      </c>
      <c r="FK22" s="23">
        <f t="shared" ref="FK22:FS22" si="247">(D22+S22+AH22+AW22+BL22+CA22+CP22+DE22+DT22+EI22+EX22)/11</f>
        <v>2668.818181818182</v>
      </c>
      <c r="FL22" s="23">
        <f t="shared" si="247"/>
        <v>2293</v>
      </c>
      <c r="FM22" s="23">
        <f t="shared" si="247"/>
        <v>2209</v>
      </c>
      <c r="FN22" s="23">
        <f t="shared" si="247"/>
        <v>1577.909090909091</v>
      </c>
      <c r="FO22" s="23">
        <f t="shared" si="247"/>
        <v>1247.1818181818182</v>
      </c>
      <c r="FP22" s="23">
        <f t="shared" si="247"/>
        <v>1189.090909090909</v>
      </c>
      <c r="FQ22" s="23">
        <f t="shared" si="247"/>
        <v>190.81818181818181</v>
      </c>
      <c r="FR22" s="23">
        <f t="shared" si="247"/>
        <v>138.54545454545453</v>
      </c>
      <c r="FS22" s="23">
        <f t="shared" si="247"/>
        <v>129.72727272727272</v>
      </c>
      <c r="FT22" s="24">
        <f t="shared" ref="FT22:GB22" si="248">MIN(D22,S22,AH22,AW22,BL22,CA22,CP22,DE22,DT22,EI22,EX22)</f>
        <v>1630</v>
      </c>
      <c r="FU22" s="24">
        <f t="shared" si="248"/>
        <v>1293</v>
      </c>
      <c r="FV22" s="24">
        <f t="shared" si="248"/>
        <v>1269</v>
      </c>
      <c r="FW22" s="24">
        <f t="shared" si="248"/>
        <v>10</v>
      </c>
      <c r="FX22" s="24">
        <f t="shared" si="248"/>
        <v>4</v>
      </c>
      <c r="FY22" s="24">
        <f t="shared" si="248"/>
        <v>3</v>
      </c>
      <c r="FZ22" s="24">
        <f t="shared" si="248"/>
        <v>6</v>
      </c>
      <c r="GA22" s="24">
        <f t="shared" si="248"/>
        <v>1</v>
      </c>
      <c r="GB22" s="24">
        <f t="shared" si="248"/>
        <v>1</v>
      </c>
      <c r="GC22" s="25"/>
    </row>
    <row r="23" spans="1:185" ht="15.5" x14ac:dyDescent="0.35">
      <c r="A23" s="20">
        <v>20</v>
      </c>
      <c r="B23" s="159"/>
      <c r="C23" s="26" t="s">
        <v>23</v>
      </c>
      <c r="D23" s="20">
        <v>1123</v>
      </c>
      <c r="E23" s="20">
        <v>961</v>
      </c>
      <c r="F23" s="20">
        <v>873</v>
      </c>
      <c r="G23" s="20">
        <v>654</v>
      </c>
      <c r="H23" s="20">
        <v>418</v>
      </c>
      <c r="I23" s="20">
        <v>344</v>
      </c>
      <c r="J23" s="20">
        <v>42</v>
      </c>
      <c r="K23" s="20">
        <v>32</v>
      </c>
      <c r="L23" s="20">
        <v>15</v>
      </c>
      <c r="M23" s="18">
        <f t="shared" ref="M23:O23" si="249">D23+G23+J23</f>
        <v>1819</v>
      </c>
      <c r="N23" s="18">
        <f t="shared" si="249"/>
        <v>1411</v>
      </c>
      <c r="O23" s="20">
        <f t="shared" si="249"/>
        <v>1232</v>
      </c>
      <c r="P23" s="20">
        <v>1222</v>
      </c>
      <c r="Q23" s="159"/>
      <c r="R23" s="3" t="s">
        <v>23</v>
      </c>
      <c r="S23" s="21">
        <v>1001</v>
      </c>
      <c r="T23" s="21">
        <v>902</v>
      </c>
      <c r="U23" s="21">
        <v>878</v>
      </c>
      <c r="V23" s="21">
        <v>21</v>
      </c>
      <c r="W23" s="21">
        <v>3</v>
      </c>
      <c r="X23" s="21">
        <v>0</v>
      </c>
      <c r="Y23" s="21">
        <v>451</v>
      </c>
      <c r="Z23" s="21">
        <v>329</v>
      </c>
      <c r="AA23" s="21">
        <v>303</v>
      </c>
      <c r="AB23" s="22">
        <f t="shared" ref="AB23:AD23" si="250">S23+V23+Y23</f>
        <v>1473</v>
      </c>
      <c r="AC23" s="22">
        <f t="shared" si="250"/>
        <v>1234</v>
      </c>
      <c r="AD23" s="21">
        <f t="shared" si="250"/>
        <v>1181</v>
      </c>
      <c r="AE23" s="21">
        <v>1222</v>
      </c>
      <c r="AF23" s="159"/>
      <c r="AG23" s="26" t="s">
        <v>23</v>
      </c>
      <c r="AH23" s="20">
        <v>969</v>
      </c>
      <c r="AI23" s="20">
        <v>898</v>
      </c>
      <c r="AJ23" s="20">
        <v>848</v>
      </c>
      <c r="AK23" s="18">
        <v>436</v>
      </c>
      <c r="AL23" s="18">
        <v>311</v>
      </c>
      <c r="AM23" s="18">
        <v>276</v>
      </c>
      <c r="AN23" s="18">
        <v>32</v>
      </c>
      <c r="AO23" s="18">
        <v>21</v>
      </c>
      <c r="AP23" s="18">
        <v>15</v>
      </c>
      <c r="AQ23" s="18">
        <f t="shared" ref="AQ23:AS23" si="251">AH23+AK23+AN23</f>
        <v>1437</v>
      </c>
      <c r="AR23" s="18">
        <f t="shared" si="251"/>
        <v>1230</v>
      </c>
      <c r="AS23" s="20">
        <f t="shared" si="251"/>
        <v>1139</v>
      </c>
      <c r="AT23" s="20">
        <v>1222</v>
      </c>
      <c r="AU23" s="159"/>
      <c r="AV23" s="3" t="s">
        <v>23</v>
      </c>
      <c r="AW23" s="21">
        <v>402</v>
      </c>
      <c r="AX23" s="21">
        <v>289</v>
      </c>
      <c r="AY23" s="21">
        <v>283</v>
      </c>
      <c r="AZ23" s="22">
        <v>1063</v>
      </c>
      <c r="BA23" s="22">
        <v>958</v>
      </c>
      <c r="BB23" s="22">
        <v>942</v>
      </c>
      <c r="BC23" s="22">
        <v>18</v>
      </c>
      <c r="BD23" s="22">
        <v>14</v>
      </c>
      <c r="BE23" s="22">
        <v>14</v>
      </c>
      <c r="BF23" s="22">
        <f t="shared" ref="BF23:BH23" si="252">AW23+AZ23+BC23</f>
        <v>1483</v>
      </c>
      <c r="BG23" s="22">
        <f t="shared" si="252"/>
        <v>1261</v>
      </c>
      <c r="BH23" s="21">
        <f t="shared" si="252"/>
        <v>1239</v>
      </c>
      <c r="BI23" s="21">
        <v>1222</v>
      </c>
      <c r="BJ23" s="159"/>
      <c r="BK23" s="26" t="s">
        <v>23</v>
      </c>
      <c r="BL23" s="20">
        <v>1176</v>
      </c>
      <c r="BM23" s="20">
        <v>993</v>
      </c>
      <c r="BN23" s="20">
        <v>924</v>
      </c>
      <c r="BO23" s="18">
        <v>384</v>
      </c>
      <c r="BP23" s="18">
        <v>288</v>
      </c>
      <c r="BQ23" s="18">
        <v>277</v>
      </c>
      <c r="BR23" s="18">
        <v>20</v>
      </c>
      <c r="BS23" s="18">
        <v>14</v>
      </c>
      <c r="BT23" s="18">
        <v>14</v>
      </c>
      <c r="BU23" s="18">
        <f t="shared" ref="BU23:BW23" si="253">BL23+BO23+BR23</f>
        <v>1580</v>
      </c>
      <c r="BV23" s="18">
        <f t="shared" si="253"/>
        <v>1295</v>
      </c>
      <c r="BW23" s="20">
        <f t="shared" si="253"/>
        <v>1215</v>
      </c>
      <c r="BX23" s="20">
        <v>1222</v>
      </c>
      <c r="BY23" s="159"/>
      <c r="BZ23" s="3" t="s">
        <v>23</v>
      </c>
      <c r="CA23" s="21">
        <v>1021</v>
      </c>
      <c r="CB23" s="21">
        <v>929</v>
      </c>
      <c r="CC23" s="21">
        <v>900</v>
      </c>
      <c r="CD23" s="22">
        <v>350</v>
      </c>
      <c r="CE23" s="22">
        <v>265</v>
      </c>
      <c r="CF23" s="22">
        <v>258</v>
      </c>
      <c r="CG23" s="22">
        <v>16</v>
      </c>
      <c r="CH23" s="22">
        <v>13</v>
      </c>
      <c r="CI23" s="22">
        <v>11</v>
      </c>
      <c r="CJ23" s="22">
        <f t="shared" ref="CJ23:CL23" si="254">CA23+CD23+CG23</f>
        <v>1387</v>
      </c>
      <c r="CK23" s="22">
        <f t="shared" si="254"/>
        <v>1207</v>
      </c>
      <c r="CL23" s="21">
        <f t="shared" si="254"/>
        <v>1169</v>
      </c>
      <c r="CM23" s="21">
        <v>1222</v>
      </c>
      <c r="CN23" s="159"/>
      <c r="CO23" s="26" t="s">
        <v>23</v>
      </c>
      <c r="CP23" s="20">
        <v>1236</v>
      </c>
      <c r="CQ23" s="20">
        <v>972</v>
      </c>
      <c r="CR23" s="20">
        <v>938</v>
      </c>
      <c r="CS23" s="18">
        <v>346</v>
      </c>
      <c r="CT23" s="18">
        <v>265</v>
      </c>
      <c r="CU23" s="18">
        <v>260</v>
      </c>
      <c r="CV23" s="18">
        <v>31</v>
      </c>
      <c r="CW23" s="18">
        <v>19</v>
      </c>
      <c r="CX23" s="18">
        <v>17</v>
      </c>
      <c r="CY23" s="18">
        <f t="shared" ref="CY23:DA23" si="255">CP23+CS23+CV23</f>
        <v>1613</v>
      </c>
      <c r="CZ23" s="18">
        <f t="shared" si="255"/>
        <v>1256</v>
      </c>
      <c r="DA23" s="20">
        <f t="shared" si="255"/>
        <v>1215</v>
      </c>
      <c r="DB23" s="20">
        <v>1222</v>
      </c>
      <c r="DC23" s="159"/>
      <c r="DD23" s="3" t="s">
        <v>23</v>
      </c>
      <c r="DE23" s="21">
        <v>1055</v>
      </c>
      <c r="DF23" s="21">
        <v>896</v>
      </c>
      <c r="DG23" s="21">
        <v>875</v>
      </c>
      <c r="DH23" s="22">
        <v>333</v>
      </c>
      <c r="DI23" s="22">
        <v>254</v>
      </c>
      <c r="DJ23" s="22">
        <v>250</v>
      </c>
      <c r="DK23" s="22">
        <v>19</v>
      </c>
      <c r="DL23" s="22">
        <v>15</v>
      </c>
      <c r="DM23" s="22">
        <v>14</v>
      </c>
      <c r="DN23" s="22">
        <f t="shared" ref="DN23:DP23" si="256">DE23+DH23+DK23</f>
        <v>1407</v>
      </c>
      <c r="DO23" s="22">
        <f t="shared" si="256"/>
        <v>1165</v>
      </c>
      <c r="DP23" s="21">
        <f t="shared" si="256"/>
        <v>1139</v>
      </c>
      <c r="DQ23" s="21">
        <v>1222</v>
      </c>
      <c r="DR23" s="159"/>
      <c r="DS23" s="26" t="s">
        <v>23</v>
      </c>
      <c r="DT23" s="20">
        <v>1054</v>
      </c>
      <c r="DU23" s="20">
        <v>862</v>
      </c>
      <c r="DV23" s="20">
        <v>829</v>
      </c>
      <c r="DW23" s="18">
        <v>322</v>
      </c>
      <c r="DX23" s="18">
        <v>237</v>
      </c>
      <c r="DY23" s="18">
        <v>226</v>
      </c>
      <c r="DZ23" s="18">
        <v>28</v>
      </c>
      <c r="EA23" s="18">
        <v>14</v>
      </c>
      <c r="EB23" s="18">
        <v>13</v>
      </c>
      <c r="EC23" s="18">
        <f t="shared" ref="EC23:EE23" si="257">DT23+DW23+DZ23</f>
        <v>1404</v>
      </c>
      <c r="ED23" s="18">
        <f t="shared" si="257"/>
        <v>1113</v>
      </c>
      <c r="EE23" s="20">
        <f t="shared" si="257"/>
        <v>1068</v>
      </c>
      <c r="EF23" s="20">
        <v>1222</v>
      </c>
      <c r="EG23" s="159"/>
      <c r="EH23" s="3" t="s">
        <v>23</v>
      </c>
      <c r="EI23" s="21">
        <v>985</v>
      </c>
      <c r="EJ23" s="21">
        <v>830</v>
      </c>
      <c r="EK23" s="21">
        <v>818</v>
      </c>
      <c r="EL23" s="22">
        <v>267</v>
      </c>
      <c r="EM23" s="22">
        <v>206</v>
      </c>
      <c r="EN23" s="22">
        <v>199</v>
      </c>
      <c r="EO23" s="22">
        <v>15</v>
      </c>
      <c r="EP23" s="22">
        <v>10</v>
      </c>
      <c r="EQ23" s="22">
        <v>9</v>
      </c>
      <c r="ER23" s="22">
        <f t="shared" ref="ER23:ET23" si="258">EI23+EL23+EO23</f>
        <v>1267</v>
      </c>
      <c r="ES23" s="22">
        <f t="shared" si="258"/>
        <v>1046</v>
      </c>
      <c r="ET23" s="21">
        <f t="shared" si="258"/>
        <v>1026</v>
      </c>
      <c r="EU23" s="21">
        <v>1222</v>
      </c>
      <c r="EV23" s="159"/>
      <c r="EW23" s="26" t="s">
        <v>23</v>
      </c>
      <c r="EX23" s="20">
        <v>901</v>
      </c>
      <c r="EY23" s="20">
        <v>795</v>
      </c>
      <c r="EZ23" s="20">
        <v>789</v>
      </c>
      <c r="FA23" s="18">
        <v>265</v>
      </c>
      <c r="FB23" s="18">
        <v>196</v>
      </c>
      <c r="FC23" s="18">
        <v>193</v>
      </c>
      <c r="FD23" s="18">
        <v>15</v>
      </c>
      <c r="FE23" s="18">
        <v>11</v>
      </c>
      <c r="FF23" s="18">
        <v>10</v>
      </c>
      <c r="FG23" s="22">
        <f t="shared" ref="FG23:FI23" si="259">EX23+FA23+FD23</f>
        <v>1181</v>
      </c>
      <c r="FH23" s="22">
        <f t="shared" si="259"/>
        <v>1002</v>
      </c>
      <c r="FI23" s="21">
        <f t="shared" si="259"/>
        <v>992</v>
      </c>
      <c r="FJ23" s="21">
        <v>1222</v>
      </c>
      <c r="FK23" s="23">
        <f t="shared" ref="FK23:FS23" si="260">(D23+S23+AH23+AW23+BL23+CA23+CP23+DE23+DT23+EI23+EX23)/11</f>
        <v>993</v>
      </c>
      <c r="FL23" s="23">
        <f t="shared" si="260"/>
        <v>847.90909090909088</v>
      </c>
      <c r="FM23" s="23">
        <f t="shared" si="260"/>
        <v>814.09090909090912</v>
      </c>
      <c r="FN23" s="23">
        <f t="shared" si="260"/>
        <v>403.72727272727275</v>
      </c>
      <c r="FO23" s="23">
        <f t="shared" si="260"/>
        <v>309.18181818181819</v>
      </c>
      <c r="FP23" s="23">
        <f t="shared" si="260"/>
        <v>293.18181818181819</v>
      </c>
      <c r="FQ23" s="23">
        <f t="shared" si="260"/>
        <v>62.454545454545453</v>
      </c>
      <c r="FR23" s="23">
        <f t="shared" si="260"/>
        <v>44.727272727272727</v>
      </c>
      <c r="FS23" s="23">
        <f t="shared" si="260"/>
        <v>39.545454545454547</v>
      </c>
      <c r="FT23" s="24">
        <f t="shared" ref="FT23:GB23" si="261">MIN(D23,S23,AH23,AW23,BL23,CA23,CP23,DE23,DT23,EI23,EX23)</f>
        <v>402</v>
      </c>
      <c r="FU23" s="24">
        <f t="shared" si="261"/>
        <v>289</v>
      </c>
      <c r="FV23" s="24">
        <f t="shared" si="261"/>
        <v>283</v>
      </c>
      <c r="FW23" s="24">
        <f t="shared" si="261"/>
        <v>21</v>
      </c>
      <c r="FX23" s="24">
        <f t="shared" si="261"/>
        <v>3</v>
      </c>
      <c r="FY23" s="24">
        <f t="shared" si="261"/>
        <v>0</v>
      </c>
      <c r="FZ23" s="24">
        <f t="shared" si="261"/>
        <v>15</v>
      </c>
      <c r="GA23" s="24">
        <f t="shared" si="261"/>
        <v>10</v>
      </c>
      <c r="GB23" s="24">
        <f t="shared" si="261"/>
        <v>9</v>
      </c>
      <c r="GC23" s="25"/>
    </row>
    <row r="24" spans="1:185" ht="15.5" x14ac:dyDescent="0.35">
      <c r="A24" s="18">
        <v>21</v>
      </c>
      <c r="B24" s="159"/>
      <c r="C24" s="26" t="s">
        <v>24</v>
      </c>
      <c r="D24" s="20">
        <v>1462</v>
      </c>
      <c r="E24" s="20">
        <v>1211</v>
      </c>
      <c r="F24" s="20">
        <v>1088</v>
      </c>
      <c r="G24" s="20">
        <v>597</v>
      </c>
      <c r="H24" s="20">
        <v>365</v>
      </c>
      <c r="I24" s="20">
        <v>303</v>
      </c>
      <c r="J24" s="20">
        <v>69</v>
      </c>
      <c r="K24" s="20">
        <v>44</v>
      </c>
      <c r="L24" s="20">
        <v>24</v>
      </c>
      <c r="M24" s="18">
        <f t="shared" ref="M24:O24" si="262">D24+G24+J24</f>
        <v>2128</v>
      </c>
      <c r="N24" s="18">
        <f t="shared" si="262"/>
        <v>1620</v>
      </c>
      <c r="O24" s="20">
        <f t="shared" si="262"/>
        <v>1415</v>
      </c>
      <c r="P24" s="20">
        <v>1667</v>
      </c>
      <c r="Q24" s="159"/>
      <c r="R24" s="3" t="s">
        <v>24</v>
      </c>
      <c r="S24" s="21">
        <v>1279</v>
      </c>
      <c r="T24" s="21">
        <v>1107</v>
      </c>
      <c r="U24" s="21">
        <v>1070</v>
      </c>
      <c r="V24" s="21">
        <v>32</v>
      </c>
      <c r="W24" s="21">
        <v>18</v>
      </c>
      <c r="X24" s="21">
        <v>16</v>
      </c>
      <c r="Y24" s="21">
        <v>397</v>
      </c>
      <c r="Z24" s="21">
        <v>274</v>
      </c>
      <c r="AA24" s="21">
        <v>255</v>
      </c>
      <c r="AB24" s="22">
        <f t="shared" ref="AB24:AD24" si="263">S24+V24+Y24</f>
        <v>1708</v>
      </c>
      <c r="AC24" s="22">
        <f t="shared" si="263"/>
        <v>1399</v>
      </c>
      <c r="AD24" s="21">
        <f t="shared" si="263"/>
        <v>1341</v>
      </c>
      <c r="AE24" s="21">
        <v>1667</v>
      </c>
      <c r="AF24" s="159"/>
      <c r="AG24" s="26" t="s">
        <v>24</v>
      </c>
      <c r="AH24" s="20">
        <v>1216</v>
      </c>
      <c r="AI24" s="20">
        <v>1084</v>
      </c>
      <c r="AJ24" s="20">
        <v>998</v>
      </c>
      <c r="AK24" s="18">
        <v>386</v>
      </c>
      <c r="AL24" s="18">
        <v>273</v>
      </c>
      <c r="AM24" s="18">
        <v>235</v>
      </c>
      <c r="AN24" s="18">
        <v>52</v>
      </c>
      <c r="AO24" s="18">
        <v>31</v>
      </c>
      <c r="AP24" s="18">
        <v>24</v>
      </c>
      <c r="AQ24" s="18">
        <f t="shared" ref="AQ24:AS24" si="264">AH24+AK24+AN24</f>
        <v>1654</v>
      </c>
      <c r="AR24" s="18">
        <f t="shared" si="264"/>
        <v>1388</v>
      </c>
      <c r="AS24" s="20">
        <f t="shared" si="264"/>
        <v>1257</v>
      </c>
      <c r="AT24" s="20">
        <v>1667</v>
      </c>
      <c r="AU24" s="159"/>
      <c r="AV24" s="3" t="s">
        <v>24</v>
      </c>
      <c r="AW24" s="21">
        <v>450</v>
      </c>
      <c r="AX24" s="21">
        <v>310</v>
      </c>
      <c r="AY24" s="21">
        <v>294</v>
      </c>
      <c r="AZ24" s="22">
        <v>1454</v>
      </c>
      <c r="BA24" s="22">
        <v>1268</v>
      </c>
      <c r="BB24" s="22">
        <v>1231</v>
      </c>
      <c r="BC24" s="22">
        <v>39</v>
      </c>
      <c r="BD24" s="22">
        <v>20</v>
      </c>
      <c r="BE24" s="22">
        <v>19</v>
      </c>
      <c r="BF24" s="22">
        <f t="shared" ref="BF24:BH24" si="265">AW24+AZ24+BC24</f>
        <v>1943</v>
      </c>
      <c r="BG24" s="22">
        <f t="shared" si="265"/>
        <v>1598</v>
      </c>
      <c r="BH24" s="21">
        <f t="shared" si="265"/>
        <v>1544</v>
      </c>
      <c r="BI24" s="21">
        <v>1667</v>
      </c>
      <c r="BJ24" s="159"/>
      <c r="BK24" s="26" t="s">
        <v>24</v>
      </c>
      <c r="BL24" s="20">
        <v>1560</v>
      </c>
      <c r="BM24" s="20">
        <v>1285</v>
      </c>
      <c r="BN24" s="20">
        <v>1183</v>
      </c>
      <c r="BO24" s="18">
        <v>412</v>
      </c>
      <c r="BP24" s="18">
        <v>313</v>
      </c>
      <c r="BQ24" s="18">
        <v>296</v>
      </c>
      <c r="BR24" s="18">
        <v>30</v>
      </c>
      <c r="BS24" s="18">
        <v>19</v>
      </c>
      <c r="BT24" s="18">
        <v>15</v>
      </c>
      <c r="BU24" s="18">
        <f t="shared" ref="BU24:BW24" si="266">BL24+BO24+BR24</f>
        <v>2002</v>
      </c>
      <c r="BV24" s="18">
        <f t="shared" si="266"/>
        <v>1617</v>
      </c>
      <c r="BW24" s="20">
        <f t="shared" si="266"/>
        <v>1494</v>
      </c>
      <c r="BX24" s="20">
        <v>1667</v>
      </c>
      <c r="BY24" s="159"/>
      <c r="BZ24" s="3" t="s">
        <v>24</v>
      </c>
      <c r="CA24" s="21">
        <v>1338</v>
      </c>
      <c r="CB24" s="21">
        <v>1191</v>
      </c>
      <c r="CC24" s="21">
        <v>1140</v>
      </c>
      <c r="CD24" s="22">
        <v>401</v>
      </c>
      <c r="CE24" s="22">
        <v>291</v>
      </c>
      <c r="CF24" s="22">
        <v>274</v>
      </c>
      <c r="CG24" s="22">
        <v>24</v>
      </c>
      <c r="CH24" s="22">
        <v>16</v>
      </c>
      <c r="CI24" s="22">
        <v>14</v>
      </c>
      <c r="CJ24" s="22">
        <f t="shared" ref="CJ24:CL24" si="267">CA24+CD24+CG24</f>
        <v>1763</v>
      </c>
      <c r="CK24" s="22">
        <f t="shared" si="267"/>
        <v>1498</v>
      </c>
      <c r="CL24" s="21">
        <f t="shared" si="267"/>
        <v>1428</v>
      </c>
      <c r="CM24" s="21">
        <v>1667</v>
      </c>
      <c r="CN24" s="159"/>
      <c r="CO24" s="26" t="s">
        <v>24</v>
      </c>
      <c r="CP24" s="20">
        <v>1503</v>
      </c>
      <c r="CQ24" s="20">
        <v>1216</v>
      </c>
      <c r="CR24" s="20">
        <v>1187</v>
      </c>
      <c r="CS24" s="18">
        <v>360</v>
      </c>
      <c r="CT24" s="18">
        <v>253</v>
      </c>
      <c r="CU24" s="18">
        <v>242</v>
      </c>
      <c r="CV24" s="18">
        <v>44</v>
      </c>
      <c r="CW24" s="18">
        <v>22</v>
      </c>
      <c r="CX24" s="18">
        <v>21</v>
      </c>
      <c r="CY24" s="18">
        <f t="shared" ref="CY24:DA24" si="268">CP24+CS24+CV24</f>
        <v>1907</v>
      </c>
      <c r="CZ24" s="18">
        <f t="shared" si="268"/>
        <v>1491</v>
      </c>
      <c r="DA24" s="20">
        <f t="shared" si="268"/>
        <v>1450</v>
      </c>
      <c r="DB24" s="20">
        <v>1667</v>
      </c>
      <c r="DC24" s="159"/>
      <c r="DD24" s="3" t="s">
        <v>24</v>
      </c>
      <c r="DE24" s="21">
        <v>1324</v>
      </c>
      <c r="DF24" s="21">
        <v>1115</v>
      </c>
      <c r="DG24" s="21">
        <v>1088</v>
      </c>
      <c r="DH24" s="22">
        <v>348</v>
      </c>
      <c r="DI24" s="22">
        <v>251</v>
      </c>
      <c r="DJ24" s="22">
        <v>241</v>
      </c>
      <c r="DK24" s="22">
        <v>23</v>
      </c>
      <c r="DL24" s="22">
        <v>19</v>
      </c>
      <c r="DM24" s="22">
        <v>13</v>
      </c>
      <c r="DN24" s="22">
        <f t="shared" ref="DN24:DP24" si="269">DE24+DH24+DK24</f>
        <v>1695</v>
      </c>
      <c r="DO24" s="22">
        <f t="shared" si="269"/>
        <v>1385</v>
      </c>
      <c r="DP24" s="21">
        <f t="shared" si="269"/>
        <v>1342</v>
      </c>
      <c r="DQ24" s="21">
        <v>1667</v>
      </c>
      <c r="DR24" s="159"/>
      <c r="DS24" s="26" t="s">
        <v>24</v>
      </c>
      <c r="DT24" s="20">
        <v>1307</v>
      </c>
      <c r="DU24" s="20">
        <v>1066</v>
      </c>
      <c r="DV24" s="20">
        <v>1027</v>
      </c>
      <c r="DW24" s="18">
        <v>345</v>
      </c>
      <c r="DX24" s="18">
        <v>234</v>
      </c>
      <c r="DY24" s="18">
        <v>222</v>
      </c>
      <c r="DZ24" s="18">
        <v>32</v>
      </c>
      <c r="EA24" s="18">
        <v>16</v>
      </c>
      <c r="EB24" s="18">
        <v>14</v>
      </c>
      <c r="EC24" s="18">
        <f t="shared" ref="EC24:EE24" si="270">DT24+DW24+DZ24</f>
        <v>1684</v>
      </c>
      <c r="ED24" s="18">
        <f t="shared" si="270"/>
        <v>1316</v>
      </c>
      <c r="EE24" s="20">
        <f t="shared" si="270"/>
        <v>1263</v>
      </c>
      <c r="EF24" s="20">
        <v>1667</v>
      </c>
      <c r="EG24" s="159"/>
      <c r="EH24" s="3" t="s">
        <v>24</v>
      </c>
      <c r="EI24" s="21">
        <v>1176</v>
      </c>
      <c r="EJ24" s="21">
        <v>980</v>
      </c>
      <c r="EK24" s="21">
        <v>954</v>
      </c>
      <c r="EL24" s="22">
        <v>264</v>
      </c>
      <c r="EM24" s="22">
        <v>184</v>
      </c>
      <c r="EN24" s="22">
        <v>177</v>
      </c>
      <c r="EO24" s="22">
        <v>21</v>
      </c>
      <c r="EP24" s="22">
        <v>11</v>
      </c>
      <c r="EQ24" s="22">
        <v>11</v>
      </c>
      <c r="ER24" s="22">
        <f t="shared" ref="ER24:ET24" si="271">EI24+EL24+EO24</f>
        <v>1461</v>
      </c>
      <c r="ES24" s="22">
        <f t="shared" si="271"/>
        <v>1175</v>
      </c>
      <c r="ET24" s="21">
        <f t="shared" si="271"/>
        <v>1142</v>
      </c>
      <c r="EU24" s="21">
        <v>1667</v>
      </c>
      <c r="EV24" s="159"/>
      <c r="EW24" s="26" t="s">
        <v>24</v>
      </c>
      <c r="EX24" s="20">
        <v>1063</v>
      </c>
      <c r="EY24" s="20">
        <v>913</v>
      </c>
      <c r="EZ24" s="20">
        <v>905</v>
      </c>
      <c r="FA24" s="18">
        <v>286</v>
      </c>
      <c r="FB24" s="18">
        <v>202</v>
      </c>
      <c r="FC24" s="18">
        <v>199</v>
      </c>
      <c r="FD24" s="18">
        <v>24</v>
      </c>
      <c r="FE24" s="18">
        <v>14</v>
      </c>
      <c r="FF24" s="18">
        <v>14</v>
      </c>
      <c r="FG24" s="22">
        <f t="shared" ref="FG24:FI24" si="272">EX24+FA24+FD24</f>
        <v>1373</v>
      </c>
      <c r="FH24" s="22">
        <f t="shared" si="272"/>
        <v>1129</v>
      </c>
      <c r="FI24" s="21">
        <f t="shared" si="272"/>
        <v>1118</v>
      </c>
      <c r="FJ24" s="21">
        <v>1667</v>
      </c>
      <c r="FK24" s="23">
        <f t="shared" ref="FK24:FS24" si="273">(D24+S24+AH24+AW24+BL24+CA24+CP24+DE24+DT24+EI24+EX24)/11</f>
        <v>1243.4545454545455</v>
      </c>
      <c r="FL24" s="23">
        <f t="shared" si="273"/>
        <v>1043.4545454545455</v>
      </c>
      <c r="FM24" s="23">
        <f t="shared" si="273"/>
        <v>994</v>
      </c>
      <c r="FN24" s="23">
        <f t="shared" si="273"/>
        <v>444.09090909090907</v>
      </c>
      <c r="FO24" s="23">
        <f t="shared" si="273"/>
        <v>332</v>
      </c>
      <c r="FP24" s="23">
        <f t="shared" si="273"/>
        <v>312.36363636363637</v>
      </c>
      <c r="FQ24" s="23">
        <f t="shared" si="273"/>
        <v>68.63636363636364</v>
      </c>
      <c r="FR24" s="23">
        <f t="shared" si="273"/>
        <v>44.18181818181818</v>
      </c>
      <c r="FS24" s="23">
        <f t="shared" si="273"/>
        <v>38.545454545454547</v>
      </c>
      <c r="FT24" s="24">
        <f t="shared" ref="FT24:GB24" si="274">MIN(D24,S24,AH24,AW24,BL24,CA24,CP24,DE24,DT24,EI24,EX24)</f>
        <v>450</v>
      </c>
      <c r="FU24" s="24">
        <f t="shared" si="274"/>
        <v>310</v>
      </c>
      <c r="FV24" s="24">
        <f t="shared" si="274"/>
        <v>294</v>
      </c>
      <c r="FW24" s="24">
        <f t="shared" si="274"/>
        <v>32</v>
      </c>
      <c r="FX24" s="24">
        <f t="shared" si="274"/>
        <v>18</v>
      </c>
      <c r="FY24" s="24">
        <f t="shared" si="274"/>
        <v>16</v>
      </c>
      <c r="FZ24" s="24">
        <f t="shared" si="274"/>
        <v>21</v>
      </c>
      <c r="GA24" s="24">
        <f t="shared" si="274"/>
        <v>11</v>
      </c>
      <c r="GB24" s="24">
        <f t="shared" si="274"/>
        <v>11</v>
      </c>
      <c r="GC24" s="25"/>
    </row>
    <row r="25" spans="1:185" ht="15.5" x14ac:dyDescent="0.35">
      <c r="A25" s="20">
        <v>22</v>
      </c>
      <c r="B25" s="159"/>
      <c r="C25" s="26" t="s">
        <v>25</v>
      </c>
      <c r="D25" s="20">
        <v>2972</v>
      </c>
      <c r="E25" s="20">
        <v>2467</v>
      </c>
      <c r="F25" s="20">
        <v>2242</v>
      </c>
      <c r="G25" s="20">
        <v>2113</v>
      </c>
      <c r="H25" s="20">
        <v>1385</v>
      </c>
      <c r="I25" s="20">
        <v>1143</v>
      </c>
      <c r="J25" s="20">
        <v>153</v>
      </c>
      <c r="K25" s="20">
        <v>93</v>
      </c>
      <c r="L25" s="20">
        <v>41</v>
      </c>
      <c r="M25" s="18">
        <f t="shared" ref="M25:O25" si="275">D25+G25+J25</f>
        <v>5238</v>
      </c>
      <c r="N25" s="18">
        <f t="shared" si="275"/>
        <v>3945</v>
      </c>
      <c r="O25" s="20">
        <f t="shared" si="275"/>
        <v>3426</v>
      </c>
      <c r="P25" s="20">
        <v>3699</v>
      </c>
      <c r="Q25" s="159"/>
      <c r="R25" s="3" t="s">
        <v>25</v>
      </c>
      <c r="S25" s="21">
        <v>2606</v>
      </c>
      <c r="T25" s="21">
        <v>2285</v>
      </c>
      <c r="U25" s="21">
        <v>2224</v>
      </c>
      <c r="V25" s="21">
        <v>49</v>
      </c>
      <c r="W25" s="21">
        <v>34</v>
      </c>
      <c r="X25" s="21">
        <v>29</v>
      </c>
      <c r="Y25" s="21">
        <v>1440</v>
      </c>
      <c r="Z25" s="21">
        <v>1118</v>
      </c>
      <c r="AA25" s="21">
        <v>1061</v>
      </c>
      <c r="AB25" s="22">
        <f t="shared" ref="AB25:AD25" si="276">S25+V25+Y25</f>
        <v>4095</v>
      </c>
      <c r="AC25" s="22">
        <f t="shared" si="276"/>
        <v>3437</v>
      </c>
      <c r="AD25" s="21">
        <f t="shared" si="276"/>
        <v>3314</v>
      </c>
      <c r="AE25" s="21">
        <v>3699</v>
      </c>
      <c r="AF25" s="159"/>
      <c r="AG25" s="26" t="s">
        <v>25</v>
      </c>
      <c r="AH25" s="20">
        <v>2508</v>
      </c>
      <c r="AI25" s="20">
        <v>2274</v>
      </c>
      <c r="AJ25" s="20">
        <v>2147</v>
      </c>
      <c r="AK25" s="18">
        <v>1453</v>
      </c>
      <c r="AL25" s="18">
        <v>1145</v>
      </c>
      <c r="AM25" s="18">
        <v>989</v>
      </c>
      <c r="AN25" s="18">
        <v>83</v>
      </c>
      <c r="AO25" s="18">
        <v>52</v>
      </c>
      <c r="AP25" s="18">
        <v>38</v>
      </c>
      <c r="AQ25" s="18">
        <f t="shared" ref="AQ25:AS25" si="277">AH25+AK25+AN25</f>
        <v>4044</v>
      </c>
      <c r="AR25" s="18">
        <f t="shared" si="277"/>
        <v>3471</v>
      </c>
      <c r="AS25" s="20">
        <f t="shared" si="277"/>
        <v>3174</v>
      </c>
      <c r="AT25" s="20">
        <v>3699</v>
      </c>
      <c r="AU25" s="159"/>
      <c r="AV25" s="3" t="s">
        <v>25</v>
      </c>
      <c r="AW25" s="21">
        <v>1483</v>
      </c>
      <c r="AX25" s="21">
        <v>1129</v>
      </c>
      <c r="AY25" s="21">
        <v>1079</v>
      </c>
      <c r="AZ25" s="22">
        <v>2752</v>
      </c>
      <c r="BA25" s="22">
        <v>2407</v>
      </c>
      <c r="BB25" s="22">
        <v>2350</v>
      </c>
      <c r="BC25" s="22">
        <v>72</v>
      </c>
      <c r="BD25" s="22">
        <v>38</v>
      </c>
      <c r="BE25" s="22">
        <v>34</v>
      </c>
      <c r="BF25" s="22">
        <f t="shared" ref="BF25:BH25" si="278">AW25+AZ25+BC25</f>
        <v>4307</v>
      </c>
      <c r="BG25" s="22">
        <f t="shared" si="278"/>
        <v>3574</v>
      </c>
      <c r="BH25" s="21">
        <f t="shared" si="278"/>
        <v>3463</v>
      </c>
      <c r="BI25" s="21">
        <v>3699</v>
      </c>
      <c r="BJ25" s="159"/>
      <c r="BK25" s="26" t="s">
        <v>25</v>
      </c>
      <c r="BL25" s="20">
        <v>3025</v>
      </c>
      <c r="BM25" s="20">
        <v>2448</v>
      </c>
      <c r="BN25" s="20">
        <v>2286</v>
      </c>
      <c r="BO25" s="18">
        <v>1389</v>
      </c>
      <c r="BP25" s="18">
        <v>1102</v>
      </c>
      <c r="BQ25" s="18">
        <v>1052</v>
      </c>
      <c r="BR25" s="18">
        <v>65</v>
      </c>
      <c r="BS25" s="18">
        <v>36</v>
      </c>
      <c r="BT25" s="18">
        <v>31</v>
      </c>
      <c r="BU25" s="18">
        <f t="shared" ref="BU25:BW25" si="279">BL25+BO25+BR25</f>
        <v>4479</v>
      </c>
      <c r="BV25" s="18">
        <f t="shared" si="279"/>
        <v>3586</v>
      </c>
      <c r="BW25" s="20">
        <f t="shared" si="279"/>
        <v>3369</v>
      </c>
      <c r="BX25" s="20">
        <v>3699</v>
      </c>
      <c r="BY25" s="159"/>
      <c r="BZ25" s="3" t="s">
        <v>25</v>
      </c>
      <c r="CA25" s="21">
        <v>2555</v>
      </c>
      <c r="CB25" s="21">
        <v>2264</v>
      </c>
      <c r="CC25" s="21">
        <v>2163</v>
      </c>
      <c r="CD25" s="22">
        <v>1340</v>
      </c>
      <c r="CE25" s="22">
        <v>1072</v>
      </c>
      <c r="CF25" s="22">
        <v>1031</v>
      </c>
      <c r="CG25" s="22">
        <v>41</v>
      </c>
      <c r="CH25" s="22">
        <v>28</v>
      </c>
      <c r="CI25" s="22">
        <v>26</v>
      </c>
      <c r="CJ25" s="22">
        <f t="shared" ref="CJ25:CL25" si="280">CA25+CD25+CG25</f>
        <v>3936</v>
      </c>
      <c r="CK25" s="22">
        <f t="shared" si="280"/>
        <v>3364</v>
      </c>
      <c r="CL25" s="21">
        <f t="shared" si="280"/>
        <v>3220</v>
      </c>
      <c r="CM25" s="21">
        <v>3699</v>
      </c>
      <c r="CN25" s="159"/>
      <c r="CO25" s="26" t="s">
        <v>25</v>
      </c>
      <c r="CP25" s="20">
        <v>3051</v>
      </c>
      <c r="CQ25" s="20">
        <v>2420</v>
      </c>
      <c r="CR25" s="20">
        <v>2333</v>
      </c>
      <c r="CS25" s="18">
        <v>1404</v>
      </c>
      <c r="CT25" s="18">
        <v>1030</v>
      </c>
      <c r="CU25" s="18">
        <v>986</v>
      </c>
      <c r="CV25" s="18">
        <v>94</v>
      </c>
      <c r="CW25" s="18">
        <v>41</v>
      </c>
      <c r="CX25" s="18">
        <v>38</v>
      </c>
      <c r="CY25" s="18">
        <f t="shared" ref="CY25:DA25" si="281">CP25+CS25+CV25</f>
        <v>4549</v>
      </c>
      <c r="CZ25" s="18">
        <f t="shared" si="281"/>
        <v>3491</v>
      </c>
      <c r="DA25" s="20">
        <f t="shared" si="281"/>
        <v>3357</v>
      </c>
      <c r="DB25" s="20">
        <v>3699</v>
      </c>
      <c r="DC25" s="159"/>
      <c r="DD25" s="3" t="s">
        <v>25</v>
      </c>
      <c r="DE25" s="21">
        <v>2739</v>
      </c>
      <c r="DF25" s="21">
        <v>2235</v>
      </c>
      <c r="DG25" s="21">
        <v>2206</v>
      </c>
      <c r="DH25" s="22">
        <v>1308</v>
      </c>
      <c r="DI25" s="22">
        <v>985</v>
      </c>
      <c r="DJ25" s="22">
        <v>963</v>
      </c>
      <c r="DK25" s="22">
        <v>63</v>
      </c>
      <c r="DL25" s="22">
        <v>33</v>
      </c>
      <c r="DM25" s="22">
        <v>25</v>
      </c>
      <c r="DN25" s="22">
        <f t="shared" ref="DN25:DP25" si="282">DE25+DH25+DK25</f>
        <v>4110</v>
      </c>
      <c r="DO25" s="22">
        <f t="shared" si="282"/>
        <v>3253</v>
      </c>
      <c r="DP25" s="21">
        <f t="shared" si="282"/>
        <v>3194</v>
      </c>
      <c r="DQ25" s="21">
        <v>3699</v>
      </c>
      <c r="DR25" s="159"/>
      <c r="DS25" s="26" t="s">
        <v>25</v>
      </c>
      <c r="DT25" s="20">
        <v>2697</v>
      </c>
      <c r="DU25" s="20">
        <v>2173</v>
      </c>
      <c r="DV25" s="20">
        <v>2072</v>
      </c>
      <c r="DW25" s="18">
        <v>1294</v>
      </c>
      <c r="DX25" s="18">
        <v>988</v>
      </c>
      <c r="DY25" s="18">
        <v>933</v>
      </c>
      <c r="DZ25" s="18">
        <v>72</v>
      </c>
      <c r="EA25" s="18">
        <v>32</v>
      </c>
      <c r="EB25" s="18">
        <v>26</v>
      </c>
      <c r="EC25" s="18">
        <f t="shared" ref="EC25:EE25" si="283">DT25+DW25+DZ25</f>
        <v>4063</v>
      </c>
      <c r="ED25" s="18">
        <f t="shared" si="283"/>
        <v>3193</v>
      </c>
      <c r="EE25" s="20">
        <f t="shared" si="283"/>
        <v>3031</v>
      </c>
      <c r="EF25" s="20">
        <v>3699</v>
      </c>
      <c r="EG25" s="159"/>
      <c r="EH25" s="3" t="s">
        <v>25</v>
      </c>
      <c r="EI25" s="21">
        <v>2421</v>
      </c>
      <c r="EJ25" s="21">
        <v>2068</v>
      </c>
      <c r="EK25" s="21">
        <v>2030</v>
      </c>
      <c r="EL25" s="22">
        <v>1068</v>
      </c>
      <c r="EM25" s="22">
        <v>875</v>
      </c>
      <c r="EN25" s="22">
        <v>852</v>
      </c>
      <c r="EO25" s="22">
        <v>31</v>
      </c>
      <c r="EP25" s="22">
        <v>22</v>
      </c>
      <c r="EQ25" s="22">
        <v>20</v>
      </c>
      <c r="ER25" s="22">
        <f t="shared" ref="ER25:ET25" si="284">EI25+EL25+EO25</f>
        <v>3520</v>
      </c>
      <c r="ES25" s="22">
        <f t="shared" si="284"/>
        <v>2965</v>
      </c>
      <c r="ET25" s="21">
        <f t="shared" si="284"/>
        <v>2902</v>
      </c>
      <c r="EU25" s="21">
        <v>3699</v>
      </c>
      <c r="EV25" s="159"/>
      <c r="EW25" s="26" t="s">
        <v>25</v>
      </c>
      <c r="EX25" s="20">
        <v>2150</v>
      </c>
      <c r="EY25" s="20">
        <v>1907</v>
      </c>
      <c r="EZ25" s="20">
        <v>1892</v>
      </c>
      <c r="FA25" s="18">
        <v>1137</v>
      </c>
      <c r="FB25" s="18">
        <v>877</v>
      </c>
      <c r="FC25" s="18">
        <v>868</v>
      </c>
      <c r="FD25" s="18">
        <v>32</v>
      </c>
      <c r="FE25" s="18">
        <v>17</v>
      </c>
      <c r="FF25" s="18">
        <v>17</v>
      </c>
      <c r="FG25" s="22">
        <f t="shared" ref="FG25:FI25" si="285">EX25+FA25+FD25</f>
        <v>3319</v>
      </c>
      <c r="FH25" s="22">
        <f t="shared" si="285"/>
        <v>2801</v>
      </c>
      <c r="FI25" s="21">
        <f t="shared" si="285"/>
        <v>2777</v>
      </c>
      <c r="FJ25" s="21">
        <v>3699</v>
      </c>
      <c r="FK25" s="23">
        <f t="shared" ref="FK25:FS25" si="286">(D25+S25+AH25+AW25+BL25+CA25+CP25+DE25+DT25+EI25+EX25)/11</f>
        <v>2564.2727272727275</v>
      </c>
      <c r="FL25" s="23">
        <f t="shared" si="286"/>
        <v>2151.818181818182</v>
      </c>
      <c r="FM25" s="23">
        <f t="shared" si="286"/>
        <v>2061.2727272727275</v>
      </c>
      <c r="FN25" s="23">
        <f t="shared" si="286"/>
        <v>1391.5454545454545</v>
      </c>
      <c r="FO25" s="23">
        <f t="shared" si="286"/>
        <v>1081.8181818181818</v>
      </c>
      <c r="FP25" s="23">
        <f t="shared" si="286"/>
        <v>1017.8181818181819</v>
      </c>
      <c r="FQ25" s="23">
        <f t="shared" si="286"/>
        <v>195.09090909090909</v>
      </c>
      <c r="FR25" s="23">
        <f t="shared" si="286"/>
        <v>137.27272727272728</v>
      </c>
      <c r="FS25" s="23">
        <f t="shared" si="286"/>
        <v>123.36363636363636</v>
      </c>
      <c r="FT25" s="24">
        <f t="shared" ref="FT25:GB25" si="287">MIN(D25,S25,AH25,AW25,BL25,CA25,CP25,DE25,DT25,EI25,EX25)</f>
        <v>1483</v>
      </c>
      <c r="FU25" s="24">
        <f t="shared" si="287"/>
        <v>1129</v>
      </c>
      <c r="FV25" s="24">
        <f t="shared" si="287"/>
        <v>1079</v>
      </c>
      <c r="FW25" s="24">
        <f t="shared" si="287"/>
        <v>49</v>
      </c>
      <c r="FX25" s="24">
        <f t="shared" si="287"/>
        <v>34</v>
      </c>
      <c r="FY25" s="24">
        <f t="shared" si="287"/>
        <v>29</v>
      </c>
      <c r="FZ25" s="24">
        <f t="shared" si="287"/>
        <v>31</v>
      </c>
      <c r="GA25" s="24">
        <f t="shared" si="287"/>
        <v>17</v>
      </c>
      <c r="GB25" s="24">
        <f t="shared" si="287"/>
        <v>17</v>
      </c>
      <c r="GC25" s="25"/>
    </row>
    <row r="26" spans="1:185" ht="15.5" x14ac:dyDescent="0.35">
      <c r="A26" s="20">
        <v>23</v>
      </c>
      <c r="B26" s="159"/>
      <c r="C26" s="26" t="s">
        <v>26</v>
      </c>
      <c r="D26" s="20">
        <v>1183</v>
      </c>
      <c r="E26" s="20">
        <v>982</v>
      </c>
      <c r="F26" s="20">
        <v>918</v>
      </c>
      <c r="G26" s="20">
        <v>1014</v>
      </c>
      <c r="H26" s="20">
        <v>696</v>
      </c>
      <c r="I26" s="20">
        <v>603</v>
      </c>
      <c r="J26" s="20">
        <v>18</v>
      </c>
      <c r="K26" s="20">
        <v>9</v>
      </c>
      <c r="L26" s="20">
        <v>9</v>
      </c>
      <c r="M26" s="18">
        <f t="shared" ref="M26:O26" si="288">D26+G26+J26</f>
        <v>2215</v>
      </c>
      <c r="N26" s="18">
        <f t="shared" si="288"/>
        <v>1687</v>
      </c>
      <c r="O26" s="20">
        <f t="shared" si="288"/>
        <v>1530</v>
      </c>
      <c r="P26" s="20">
        <v>1675</v>
      </c>
      <c r="Q26" s="159"/>
      <c r="R26" s="3" t="s">
        <v>26</v>
      </c>
      <c r="S26" s="21">
        <v>1026</v>
      </c>
      <c r="T26" s="21">
        <v>893</v>
      </c>
      <c r="U26" s="21">
        <v>868</v>
      </c>
      <c r="V26" s="21">
        <v>91</v>
      </c>
      <c r="W26" s="21">
        <v>52</v>
      </c>
      <c r="X26" s="21">
        <v>38</v>
      </c>
      <c r="Y26" s="21">
        <v>748</v>
      </c>
      <c r="Z26" s="21">
        <v>617</v>
      </c>
      <c r="AA26" s="21">
        <v>592</v>
      </c>
      <c r="AB26" s="22">
        <f t="shared" ref="AB26:AD26" si="289">S26+V26+Y26</f>
        <v>1865</v>
      </c>
      <c r="AC26" s="22">
        <f t="shared" si="289"/>
        <v>1562</v>
      </c>
      <c r="AD26" s="21">
        <f t="shared" si="289"/>
        <v>1498</v>
      </c>
      <c r="AE26" s="21">
        <v>1675</v>
      </c>
      <c r="AF26" s="159"/>
      <c r="AG26" s="26" t="s">
        <v>26</v>
      </c>
      <c r="AH26" s="20">
        <v>982</v>
      </c>
      <c r="AI26" s="20">
        <v>887</v>
      </c>
      <c r="AJ26" s="20">
        <v>851</v>
      </c>
      <c r="AK26" s="18">
        <v>721</v>
      </c>
      <c r="AL26" s="18">
        <v>589</v>
      </c>
      <c r="AM26" s="18">
        <v>534</v>
      </c>
      <c r="AN26" s="18">
        <v>13</v>
      </c>
      <c r="AO26" s="18">
        <v>9</v>
      </c>
      <c r="AP26" s="18">
        <v>8</v>
      </c>
      <c r="AQ26" s="18">
        <f t="shared" ref="AQ26:AS26" si="290">AH26+AK26+AN26</f>
        <v>1716</v>
      </c>
      <c r="AR26" s="18">
        <f t="shared" si="290"/>
        <v>1485</v>
      </c>
      <c r="AS26" s="20">
        <f t="shared" si="290"/>
        <v>1393</v>
      </c>
      <c r="AT26" s="20">
        <v>1675</v>
      </c>
      <c r="AU26" s="159"/>
      <c r="AV26" s="3" t="s">
        <v>26</v>
      </c>
      <c r="AW26" s="21">
        <v>757</v>
      </c>
      <c r="AX26" s="21">
        <v>606</v>
      </c>
      <c r="AY26" s="21">
        <v>601</v>
      </c>
      <c r="AZ26" s="22">
        <v>1074</v>
      </c>
      <c r="BA26" s="22">
        <v>960</v>
      </c>
      <c r="BB26" s="22">
        <v>947</v>
      </c>
      <c r="BC26" s="22">
        <v>13</v>
      </c>
      <c r="BD26" s="22">
        <v>9</v>
      </c>
      <c r="BE26" s="22">
        <v>8</v>
      </c>
      <c r="BF26" s="22">
        <f t="shared" ref="BF26:BH26" si="291">AW26+AZ26+BC26</f>
        <v>1844</v>
      </c>
      <c r="BG26" s="22">
        <f t="shared" si="291"/>
        <v>1575</v>
      </c>
      <c r="BH26" s="21">
        <f t="shared" si="291"/>
        <v>1556</v>
      </c>
      <c r="BI26" s="21">
        <v>1675</v>
      </c>
      <c r="BJ26" s="159"/>
      <c r="BK26" s="26" t="s">
        <v>26</v>
      </c>
      <c r="BL26" s="20">
        <v>1177</v>
      </c>
      <c r="BM26" s="20">
        <v>967</v>
      </c>
      <c r="BN26" s="20">
        <v>917</v>
      </c>
      <c r="BO26" s="18">
        <v>756</v>
      </c>
      <c r="BP26" s="18">
        <v>615</v>
      </c>
      <c r="BQ26" s="18">
        <v>593</v>
      </c>
      <c r="BR26" s="18">
        <v>11</v>
      </c>
      <c r="BS26" s="18">
        <v>8</v>
      </c>
      <c r="BT26" s="18">
        <v>6</v>
      </c>
      <c r="BU26" s="18">
        <f t="shared" ref="BU26:BW26" si="292">BL26+BO26+BR26</f>
        <v>1944</v>
      </c>
      <c r="BV26" s="18">
        <f t="shared" si="292"/>
        <v>1590</v>
      </c>
      <c r="BW26" s="20">
        <f t="shared" si="292"/>
        <v>1516</v>
      </c>
      <c r="BX26" s="20">
        <v>1675</v>
      </c>
      <c r="BY26" s="159"/>
      <c r="BZ26" s="3" t="s">
        <v>26</v>
      </c>
      <c r="CA26" s="21">
        <v>1013</v>
      </c>
      <c r="CB26" s="21">
        <v>926</v>
      </c>
      <c r="CC26" s="21">
        <v>906</v>
      </c>
      <c r="CD26" s="22">
        <v>692</v>
      </c>
      <c r="CE26" s="22">
        <v>586</v>
      </c>
      <c r="CF26" s="22">
        <v>570</v>
      </c>
      <c r="CG26" s="22">
        <v>11</v>
      </c>
      <c r="CH26" s="22">
        <v>7</v>
      </c>
      <c r="CI26" s="22">
        <v>6</v>
      </c>
      <c r="CJ26" s="22">
        <f t="shared" ref="CJ26:CL26" si="293">CA26+CD26+CG26</f>
        <v>1716</v>
      </c>
      <c r="CK26" s="22">
        <f t="shared" si="293"/>
        <v>1519</v>
      </c>
      <c r="CL26" s="21">
        <f t="shared" si="293"/>
        <v>1482</v>
      </c>
      <c r="CM26" s="21">
        <v>1675</v>
      </c>
      <c r="CN26" s="159"/>
      <c r="CO26" s="26" t="s">
        <v>26</v>
      </c>
      <c r="CP26" s="20">
        <v>1252</v>
      </c>
      <c r="CQ26" s="20">
        <v>983</v>
      </c>
      <c r="CR26" s="20">
        <v>954</v>
      </c>
      <c r="CS26" s="18">
        <v>743</v>
      </c>
      <c r="CT26" s="18">
        <v>600</v>
      </c>
      <c r="CU26" s="18">
        <v>585</v>
      </c>
      <c r="CV26" s="18">
        <v>22</v>
      </c>
      <c r="CW26" s="18">
        <v>8</v>
      </c>
      <c r="CX26" s="18">
        <v>4</v>
      </c>
      <c r="CY26" s="18">
        <f t="shared" ref="CY26:DA26" si="294">CP26+CS26+CV26</f>
        <v>2017</v>
      </c>
      <c r="CZ26" s="18">
        <f t="shared" si="294"/>
        <v>1591</v>
      </c>
      <c r="DA26" s="20">
        <f t="shared" si="294"/>
        <v>1543</v>
      </c>
      <c r="DB26" s="20">
        <v>1675</v>
      </c>
      <c r="DC26" s="159"/>
      <c r="DD26" s="3" t="s">
        <v>26</v>
      </c>
      <c r="DE26" s="21">
        <v>1082</v>
      </c>
      <c r="DF26" s="21">
        <v>922</v>
      </c>
      <c r="DG26" s="21">
        <v>904</v>
      </c>
      <c r="DH26" s="22">
        <v>718</v>
      </c>
      <c r="DI26" s="22">
        <v>578</v>
      </c>
      <c r="DJ26" s="22">
        <v>570</v>
      </c>
      <c r="DK26" s="22">
        <v>10</v>
      </c>
      <c r="DL26" s="22">
        <v>4</v>
      </c>
      <c r="DM26" s="22">
        <v>4</v>
      </c>
      <c r="DN26" s="22">
        <f t="shared" ref="DN26:DP26" si="295">DE26+DH26+DK26</f>
        <v>1810</v>
      </c>
      <c r="DO26" s="22">
        <f t="shared" si="295"/>
        <v>1504</v>
      </c>
      <c r="DP26" s="21">
        <f t="shared" si="295"/>
        <v>1478</v>
      </c>
      <c r="DQ26" s="21">
        <v>1675</v>
      </c>
      <c r="DR26" s="159"/>
      <c r="DS26" s="26" t="s">
        <v>26</v>
      </c>
      <c r="DT26" s="20">
        <v>1021</v>
      </c>
      <c r="DU26" s="20">
        <v>880</v>
      </c>
      <c r="DV26" s="20">
        <v>853</v>
      </c>
      <c r="DW26" s="18">
        <v>658</v>
      </c>
      <c r="DX26" s="18">
        <v>553</v>
      </c>
      <c r="DY26" s="18">
        <v>539</v>
      </c>
      <c r="DZ26" s="18">
        <v>12</v>
      </c>
      <c r="EA26" s="18">
        <v>4</v>
      </c>
      <c r="EB26" s="18">
        <v>4</v>
      </c>
      <c r="EC26" s="18">
        <f t="shared" ref="EC26:EE26" si="296">DT26+DW26+DZ26</f>
        <v>1691</v>
      </c>
      <c r="ED26" s="18">
        <f t="shared" si="296"/>
        <v>1437</v>
      </c>
      <c r="EE26" s="20">
        <f t="shared" si="296"/>
        <v>1396</v>
      </c>
      <c r="EF26" s="20">
        <v>1675</v>
      </c>
      <c r="EG26" s="159"/>
      <c r="EH26" s="3" t="s">
        <v>26</v>
      </c>
      <c r="EI26" s="21">
        <v>963</v>
      </c>
      <c r="EJ26" s="21">
        <v>843</v>
      </c>
      <c r="EK26" s="21">
        <v>835</v>
      </c>
      <c r="EL26" s="22">
        <v>593</v>
      </c>
      <c r="EM26" s="22">
        <v>504</v>
      </c>
      <c r="EN26" s="22">
        <v>497</v>
      </c>
      <c r="EO26" s="22">
        <v>5</v>
      </c>
      <c r="EP26" s="22">
        <v>3</v>
      </c>
      <c r="EQ26" s="22">
        <v>3</v>
      </c>
      <c r="ER26" s="22">
        <f t="shared" ref="ER26:ET26" si="297">EI26+EL26+EO26</f>
        <v>1561</v>
      </c>
      <c r="ES26" s="22">
        <f t="shared" si="297"/>
        <v>1350</v>
      </c>
      <c r="ET26" s="21">
        <f t="shared" si="297"/>
        <v>1335</v>
      </c>
      <c r="EU26" s="21">
        <v>1675</v>
      </c>
      <c r="EV26" s="159"/>
      <c r="EW26" s="26" t="s">
        <v>26</v>
      </c>
      <c r="EX26" s="20">
        <v>897</v>
      </c>
      <c r="EY26" s="20">
        <v>815</v>
      </c>
      <c r="EZ26" s="20">
        <v>808</v>
      </c>
      <c r="FA26" s="18">
        <v>599</v>
      </c>
      <c r="FB26" s="18">
        <v>491</v>
      </c>
      <c r="FC26" s="18">
        <v>489</v>
      </c>
      <c r="FD26" s="18">
        <v>4</v>
      </c>
      <c r="FE26" s="18">
        <v>3</v>
      </c>
      <c r="FF26" s="18">
        <v>3</v>
      </c>
      <c r="FG26" s="22">
        <f t="shared" ref="FG26:FI26" si="298">EX26+FA26+FD26</f>
        <v>1500</v>
      </c>
      <c r="FH26" s="22">
        <f t="shared" si="298"/>
        <v>1309</v>
      </c>
      <c r="FI26" s="21">
        <f t="shared" si="298"/>
        <v>1300</v>
      </c>
      <c r="FJ26" s="21">
        <v>1675</v>
      </c>
      <c r="FK26" s="23">
        <f t="shared" ref="FK26:FS26" si="299">(D26+S26+AH26+AW26+BL26+CA26+CP26+DE26+DT26+EI26+EX26)/11</f>
        <v>1032.090909090909</v>
      </c>
      <c r="FL26" s="23">
        <f t="shared" si="299"/>
        <v>882.18181818181813</v>
      </c>
      <c r="FM26" s="23">
        <f t="shared" si="299"/>
        <v>855.90909090909088</v>
      </c>
      <c r="FN26" s="23">
        <f t="shared" si="299"/>
        <v>696.27272727272725</v>
      </c>
      <c r="FO26" s="23">
        <f t="shared" si="299"/>
        <v>565.81818181818187</v>
      </c>
      <c r="FP26" s="23">
        <f t="shared" si="299"/>
        <v>542.27272727272725</v>
      </c>
      <c r="FQ26" s="23">
        <f t="shared" si="299"/>
        <v>78.818181818181813</v>
      </c>
      <c r="FR26" s="23">
        <f t="shared" si="299"/>
        <v>61.909090909090907</v>
      </c>
      <c r="FS26" s="23">
        <f t="shared" si="299"/>
        <v>58.81818181818182</v>
      </c>
      <c r="FT26" s="24">
        <f t="shared" ref="FT26:GB26" si="300">MIN(D26,S26,AH26,AW26,BL26,CA26,CP26,DE26,DT26,EI26,EX26)</f>
        <v>757</v>
      </c>
      <c r="FU26" s="24">
        <f t="shared" si="300"/>
        <v>606</v>
      </c>
      <c r="FV26" s="24">
        <f t="shared" si="300"/>
        <v>601</v>
      </c>
      <c r="FW26" s="24">
        <f t="shared" si="300"/>
        <v>91</v>
      </c>
      <c r="FX26" s="24">
        <f t="shared" si="300"/>
        <v>52</v>
      </c>
      <c r="FY26" s="24">
        <f t="shared" si="300"/>
        <v>38</v>
      </c>
      <c r="FZ26" s="24">
        <f t="shared" si="300"/>
        <v>4</v>
      </c>
      <c r="GA26" s="24">
        <f t="shared" si="300"/>
        <v>3</v>
      </c>
      <c r="GB26" s="24">
        <f t="shared" si="300"/>
        <v>3</v>
      </c>
      <c r="GC26" s="25"/>
    </row>
    <row r="27" spans="1:185" ht="15.5" x14ac:dyDescent="0.35">
      <c r="A27" s="20">
        <v>24</v>
      </c>
      <c r="B27" s="159"/>
      <c r="C27" s="26" t="s">
        <v>27</v>
      </c>
      <c r="D27" s="20">
        <v>1435</v>
      </c>
      <c r="E27" s="20">
        <v>1168</v>
      </c>
      <c r="F27" s="20">
        <v>1067</v>
      </c>
      <c r="G27" s="20">
        <v>979</v>
      </c>
      <c r="H27" s="20">
        <v>596</v>
      </c>
      <c r="I27" s="20">
        <v>504</v>
      </c>
      <c r="J27" s="20">
        <v>16</v>
      </c>
      <c r="K27" s="20">
        <v>8</v>
      </c>
      <c r="L27" s="20">
        <v>3</v>
      </c>
      <c r="M27" s="18">
        <f t="shared" ref="M27:O27" si="301">D27+G27+J27</f>
        <v>2430</v>
      </c>
      <c r="N27" s="18">
        <f t="shared" si="301"/>
        <v>1772</v>
      </c>
      <c r="O27" s="20">
        <f t="shared" si="301"/>
        <v>1574</v>
      </c>
      <c r="P27" s="20">
        <v>1546</v>
      </c>
      <c r="Q27" s="159"/>
      <c r="R27" s="3" t="s">
        <v>27</v>
      </c>
      <c r="S27" s="21">
        <v>1232</v>
      </c>
      <c r="T27" s="21">
        <v>1075</v>
      </c>
      <c r="U27" s="21">
        <v>1041</v>
      </c>
      <c r="V27" s="21">
        <v>11</v>
      </c>
      <c r="W27" s="21">
        <v>9</v>
      </c>
      <c r="X27" s="21">
        <v>9</v>
      </c>
      <c r="Y27" s="21">
        <v>643</v>
      </c>
      <c r="Z27" s="21">
        <v>501</v>
      </c>
      <c r="AA27" s="21">
        <v>483</v>
      </c>
      <c r="AB27" s="22">
        <f t="shared" ref="AB27:AD27" si="302">S27+V27+Y27</f>
        <v>1886</v>
      </c>
      <c r="AC27" s="22">
        <f t="shared" si="302"/>
        <v>1585</v>
      </c>
      <c r="AD27" s="21">
        <f t="shared" si="302"/>
        <v>1533</v>
      </c>
      <c r="AE27" s="21">
        <v>1546</v>
      </c>
      <c r="AF27" s="159"/>
      <c r="AG27" s="26" t="s">
        <v>27</v>
      </c>
      <c r="AH27" s="20">
        <v>1168</v>
      </c>
      <c r="AI27" s="20">
        <v>1041</v>
      </c>
      <c r="AJ27" s="20">
        <v>981</v>
      </c>
      <c r="AK27" s="18">
        <v>666</v>
      </c>
      <c r="AL27" s="18">
        <v>524</v>
      </c>
      <c r="AM27" s="18">
        <v>478</v>
      </c>
      <c r="AN27" s="18">
        <v>6</v>
      </c>
      <c r="AO27" s="18">
        <v>2</v>
      </c>
      <c r="AP27" s="18">
        <v>1</v>
      </c>
      <c r="AQ27" s="18">
        <f t="shared" ref="AQ27:AS27" si="303">AH27+AK27+AN27</f>
        <v>1840</v>
      </c>
      <c r="AR27" s="18">
        <f t="shared" si="303"/>
        <v>1567</v>
      </c>
      <c r="AS27" s="20">
        <f t="shared" si="303"/>
        <v>1460</v>
      </c>
      <c r="AT27" s="20">
        <v>1546</v>
      </c>
      <c r="AU27" s="159"/>
      <c r="AV27" s="3" t="s">
        <v>27</v>
      </c>
      <c r="AW27" s="21">
        <v>676</v>
      </c>
      <c r="AX27" s="21">
        <v>502</v>
      </c>
      <c r="AY27" s="21">
        <v>496</v>
      </c>
      <c r="AZ27" s="22">
        <v>1239</v>
      </c>
      <c r="BA27" s="22">
        <v>1115</v>
      </c>
      <c r="BB27" s="22">
        <v>1093</v>
      </c>
      <c r="BC27" s="22">
        <v>12</v>
      </c>
      <c r="BD27" s="22">
        <v>4</v>
      </c>
      <c r="BE27" s="22">
        <v>4</v>
      </c>
      <c r="BF27" s="22">
        <f t="shared" ref="BF27:BH27" si="304">AW27+AZ27+BC27</f>
        <v>1927</v>
      </c>
      <c r="BG27" s="22">
        <f t="shared" si="304"/>
        <v>1621</v>
      </c>
      <c r="BH27" s="21">
        <f t="shared" si="304"/>
        <v>1593</v>
      </c>
      <c r="BI27" s="21">
        <v>1546</v>
      </c>
      <c r="BJ27" s="159"/>
      <c r="BK27" s="26" t="s">
        <v>27</v>
      </c>
      <c r="BL27" s="20">
        <v>1354</v>
      </c>
      <c r="BM27" s="20">
        <v>1132</v>
      </c>
      <c r="BN27" s="20">
        <v>1074</v>
      </c>
      <c r="BO27" s="18">
        <v>622</v>
      </c>
      <c r="BP27" s="18">
        <v>504</v>
      </c>
      <c r="BQ27" s="18">
        <v>489</v>
      </c>
      <c r="BR27" s="18">
        <v>7</v>
      </c>
      <c r="BS27" s="18">
        <v>4</v>
      </c>
      <c r="BT27" s="18">
        <v>4</v>
      </c>
      <c r="BU27" s="18">
        <f t="shared" ref="BU27:BW27" si="305">BL27+BO27+BR27</f>
        <v>1983</v>
      </c>
      <c r="BV27" s="18">
        <f t="shared" si="305"/>
        <v>1640</v>
      </c>
      <c r="BW27" s="20">
        <f t="shared" si="305"/>
        <v>1567</v>
      </c>
      <c r="BX27" s="20">
        <v>1546</v>
      </c>
      <c r="BY27" s="159"/>
      <c r="BZ27" s="3" t="s">
        <v>27</v>
      </c>
      <c r="CA27" s="21">
        <v>1199</v>
      </c>
      <c r="CB27" s="21">
        <v>1075</v>
      </c>
      <c r="CC27" s="21">
        <v>1041</v>
      </c>
      <c r="CD27" s="22">
        <v>616</v>
      </c>
      <c r="CE27" s="22">
        <v>494</v>
      </c>
      <c r="CF27" s="22">
        <v>478</v>
      </c>
      <c r="CG27" s="22">
        <v>7</v>
      </c>
      <c r="CH27" s="22">
        <v>5</v>
      </c>
      <c r="CI27" s="22">
        <v>5</v>
      </c>
      <c r="CJ27" s="22">
        <f t="shared" ref="CJ27:CL27" si="306">CA27+CD27+CG27</f>
        <v>1822</v>
      </c>
      <c r="CK27" s="22">
        <f t="shared" si="306"/>
        <v>1574</v>
      </c>
      <c r="CL27" s="21">
        <f t="shared" si="306"/>
        <v>1524</v>
      </c>
      <c r="CM27" s="21">
        <v>1546</v>
      </c>
      <c r="CN27" s="159"/>
      <c r="CO27" s="26" t="s">
        <v>27</v>
      </c>
      <c r="CP27" s="20">
        <v>1392</v>
      </c>
      <c r="CQ27" s="20">
        <v>1116</v>
      </c>
      <c r="CR27" s="20">
        <v>1083</v>
      </c>
      <c r="CS27" s="18">
        <v>651</v>
      </c>
      <c r="CT27" s="18">
        <v>492</v>
      </c>
      <c r="CU27" s="18">
        <v>479</v>
      </c>
      <c r="CV27" s="18">
        <v>12</v>
      </c>
      <c r="CW27" s="18">
        <v>3</v>
      </c>
      <c r="CX27" s="18">
        <v>3</v>
      </c>
      <c r="CY27" s="18">
        <f t="shared" ref="CY27:DA27" si="307">CP27+CS27+CV27</f>
        <v>2055</v>
      </c>
      <c r="CZ27" s="18">
        <f t="shared" si="307"/>
        <v>1611</v>
      </c>
      <c r="DA27" s="20">
        <f t="shared" si="307"/>
        <v>1565</v>
      </c>
      <c r="DB27" s="20">
        <v>1546</v>
      </c>
      <c r="DC27" s="159"/>
      <c r="DD27" s="3" t="s">
        <v>27</v>
      </c>
      <c r="DE27" s="21">
        <v>1228</v>
      </c>
      <c r="DF27" s="21">
        <v>1058</v>
      </c>
      <c r="DG27" s="21">
        <v>1038</v>
      </c>
      <c r="DH27" s="22">
        <v>673</v>
      </c>
      <c r="DI27" s="22">
        <v>490</v>
      </c>
      <c r="DJ27" s="22">
        <v>480</v>
      </c>
      <c r="DK27" s="22">
        <v>6</v>
      </c>
      <c r="DL27" s="22">
        <v>2</v>
      </c>
      <c r="DM27" s="22">
        <v>1</v>
      </c>
      <c r="DN27" s="22">
        <f t="shared" ref="DN27:DP27" si="308">DE27+DH27+DK27</f>
        <v>1907</v>
      </c>
      <c r="DO27" s="22">
        <f t="shared" si="308"/>
        <v>1550</v>
      </c>
      <c r="DP27" s="21">
        <f t="shared" si="308"/>
        <v>1519</v>
      </c>
      <c r="DQ27" s="21">
        <v>1546</v>
      </c>
      <c r="DR27" s="159"/>
      <c r="DS27" s="26" t="s">
        <v>27</v>
      </c>
      <c r="DT27" s="20">
        <v>1223</v>
      </c>
      <c r="DU27" s="20">
        <v>1041</v>
      </c>
      <c r="DV27" s="20">
        <v>996</v>
      </c>
      <c r="DW27" s="18">
        <v>610</v>
      </c>
      <c r="DX27" s="18">
        <v>464</v>
      </c>
      <c r="DY27" s="18">
        <v>447</v>
      </c>
      <c r="DZ27" s="18">
        <v>11</v>
      </c>
      <c r="EA27" s="18">
        <v>3</v>
      </c>
      <c r="EB27" s="18">
        <v>2</v>
      </c>
      <c r="EC27" s="18">
        <f t="shared" ref="EC27:EE27" si="309">DT27+DW27+DZ27</f>
        <v>1844</v>
      </c>
      <c r="ED27" s="18">
        <f t="shared" si="309"/>
        <v>1508</v>
      </c>
      <c r="EE27" s="20">
        <f t="shared" si="309"/>
        <v>1445</v>
      </c>
      <c r="EF27" s="20">
        <v>1546</v>
      </c>
      <c r="EG27" s="159"/>
      <c r="EH27" s="3" t="s">
        <v>27</v>
      </c>
      <c r="EI27" s="21">
        <v>1136</v>
      </c>
      <c r="EJ27" s="21">
        <v>1008</v>
      </c>
      <c r="EK27" s="21">
        <v>982</v>
      </c>
      <c r="EL27" s="22">
        <v>511</v>
      </c>
      <c r="EM27" s="22">
        <v>415</v>
      </c>
      <c r="EN27" s="22">
        <v>406</v>
      </c>
      <c r="EO27" s="22">
        <v>6</v>
      </c>
      <c r="EP27" s="22">
        <v>2</v>
      </c>
      <c r="EQ27" s="22">
        <v>2</v>
      </c>
      <c r="ER27" s="22">
        <f t="shared" ref="ER27:ET27" si="310">EI27+EL27+EO27</f>
        <v>1653</v>
      </c>
      <c r="ES27" s="22">
        <f t="shared" si="310"/>
        <v>1425</v>
      </c>
      <c r="ET27" s="21">
        <f t="shared" si="310"/>
        <v>1390</v>
      </c>
      <c r="EU27" s="21">
        <v>1546</v>
      </c>
      <c r="EV27" s="159"/>
      <c r="EW27" s="26" t="s">
        <v>27</v>
      </c>
      <c r="EX27" s="20">
        <v>1056</v>
      </c>
      <c r="EY27" s="20">
        <v>938</v>
      </c>
      <c r="EZ27" s="20">
        <v>929</v>
      </c>
      <c r="FA27" s="18">
        <v>573</v>
      </c>
      <c r="FB27" s="18">
        <v>422</v>
      </c>
      <c r="FC27" s="18">
        <v>418</v>
      </c>
      <c r="FD27" s="18">
        <v>5</v>
      </c>
      <c r="FE27" s="18">
        <v>2</v>
      </c>
      <c r="FF27" s="18">
        <v>2</v>
      </c>
      <c r="FG27" s="22">
        <f t="shared" ref="FG27:FI27" si="311">EX27+FA27+FD27</f>
        <v>1634</v>
      </c>
      <c r="FH27" s="22">
        <f t="shared" si="311"/>
        <v>1362</v>
      </c>
      <c r="FI27" s="21">
        <f t="shared" si="311"/>
        <v>1349</v>
      </c>
      <c r="FJ27" s="21">
        <v>1546</v>
      </c>
      <c r="FK27" s="23">
        <f t="shared" ref="FK27:FS27" si="312">(D27+S27+AH27+AW27+BL27+CA27+CP27+DE27+DT27+EI27+EX27)/11</f>
        <v>1190.8181818181818</v>
      </c>
      <c r="FL27" s="23">
        <f t="shared" si="312"/>
        <v>1014</v>
      </c>
      <c r="FM27" s="23">
        <f t="shared" si="312"/>
        <v>975.27272727272725</v>
      </c>
      <c r="FN27" s="23">
        <f t="shared" si="312"/>
        <v>650.09090909090912</v>
      </c>
      <c r="FO27" s="23">
        <f t="shared" si="312"/>
        <v>502.27272727272725</v>
      </c>
      <c r="FP27" s="23">
        <f t="shared" si="312"/>
        <v>480.09090909090907</v>
      </c>
      <c r="FQ27" s="23">
        <f t="shared" si="312"/>
        <v>66.454545454545453</v>
      </c>
      <c r="FR27" s="23">
        <f t="shared" si="312"/>
        <v>48.727272727272727</v>
      </c>
      <c r="FS27" s="23">
        <f t="shared" si="312"/>
        <v>46.363636363636367</v>
      </c>
      <c r="FT27" s="24">
        <f t="shared" ref="FT27:GB27" si="313">MIN(D27,S27,AH27,AW27,BL27,CA27,CP27,DE27,DT27,EI27,EX27)</f>
        <v>676</v>
      </c>
      <c r="FU27" s="24">
        <f t="shared" si="313"/>
        <v>502</v>
      </c>
      <c r="FV27" s="24">
        <f t="shared" si="313"/>
        <v>496</v>
      </c>
      <c r="FW27" s="24">
        <f t="shared" si="313"/>
        <v>11</v>
      </c>
      <c r="FX27" s="24">
        <f t="shared" si="313"/>
        <v>9</v>
      </c>
      <c r="FY27" s="24">
        <f t="shared" si="313"/>
        <v>9</v>
      </c>
      <c r="FZ27" s="24">
        <f t="shared" si="313"/>
        <v>5</v>
      </c>
      <c r="GA27" s="24">
        <f t="shared" si="313"/>
        <v>2</v>
      </c>
      <c r="GB27" s="24">
        <f t="shared" si="313"/>
        <v>1</v>
      </c>
      <c r="GC27" s="25"/>
    </row>
    <row r="28" spans="1:185" ht="15.5" x14ac:dyDescent="0.35">
      <c r="A28" s="20">
        <v>25</v>
      </c>
      <c r="B28" s="159"/>
      <c r="C28" s="26" t="s">
        <v>28</v>
      </c>
      <c r="D28" s="20">
        <v>3063</v>
      </c>
      <c r="E28" s="20">
        <v>2544</v>
      </c>
      <c r="F28" s="20">
        <v>2375</v>
      </c>
      <c r="G28" s="20">
        <v>2362</v>
      </c>
      <c r="H28" s="20">
        <v>1589</v>
      </c>
      <c r="I28" s="20">
        <v>1374</v>
      </c>
      <c r="J28" s="20">
        <v>52</v>
      </c>
      <c r="K28" s="20">
        <v>19</v>
      </c>
      <c r="L28" s="20">
        <v>6</v>
      </c>
      <c r="M28" s="18">
        <f t="shared" ref="M28:O28" si="314">D28+G28+J28</f>
        <v>5477</v>
      </c>
      <c r="N28" s="18">
        <f t="shared" si="314"/>
        <v>4152</v>
      </c>
      <c r="O28" s="20">
        <f t="shared" si="314"/>
        <v>3755</v>
      </c>
      <c r="P28" s="20">
        <v>3657</v>
      </c>
      <c r="Q28" s="159"/>
      <c r="R28" s="3" t="s">
        <v>28</v>
      </c>
      <c r="S28" s="21">
        <v>2654</v>
      </c>
      <c r="T28" s="21">
        <v>2348</v>
      </c>
      <c r="U28" s="21">
        <v>2299</v>
      </c>
      <c r="V28" s="21">
        <v>9</v>
      </c>
      <c r="W28" s="21">
        <v>2</v>
      </c>
      <c r="X28" s="21">
        <v>1</v>
      </c>
      <c r="Y28" s="21">
        <v>1718</v>
      </c>
      <c r="Z28" s="21">
        <v>1365</v>
      </c>
      <c r="AA28" s="21">
        <v>1320</v>
      </c>
      <c r="AB28" s="22">
        <f t="shared" ref="AB28:AD28" si="315">S28+V28+Y28</f>
        <v>4381</v>
      </c>
      <c r="AC28" s="22">
        <f t="shared" si="315"/>
        <v>3715</v>
      </c>
      <c r="AD28" s="21">
        <f t="shared" si="315"/>
        <v>3620</v>
      </c>
      <c r="AE28" s="21">
        <v>3657</v>
      </c>
      <c r="AF28" s="159"/>
      <c r="AG28" s="26" t="s">
        <v>28</v>
      </c>
      <c r="AH28" s="20">
        <v>2600</v>
      </c>
      <c r="AI28" s="20">
        <v>2346</v>
      </c>
      <c r="AJ28" s="20">
        <v>2242</v>
      </c>
      <c r="AK28" s="18">
        <v>1661</v>
      </c>
      <c r="AL28" s="18">
        <v>1335</v>
      </c>
      <c r="AM28" s="18">
        <v>1219</v>
      </c>
      <c r="AN28" s="18">
        <v>35</v>
      </c>
      <c r="AO28" s="18">
        <v>10</v>
      </c>
      <c r="AP28" s="18">
        <v>4</v>
      </c>
      <c r="AQ28" s="18">
        <f t="shared" ref="AQ28:AS28" si="316">AH28+AK28+AN28</f>
        <v>4296</v>
      </c>
      <c r="AR28" s="18">
        <f t="shared" si="316"/>
        <v>3691</v>
      </c>
      <c r="AS28" s="20">
        <f t="shared" si="316"/>
        <v>3465</v>
      </c>
      <c r="AT28" s="20">
        <v>3657</v>
      </c>
      <c r="AU28" s="159"/>
      <c r="AV28" s="3" t="s">
        <v>28</v>
      </c>
      <c r="AW28" s="21">
        <v>1693</v>
      </c>
      <c r="AX28" s="21">
        <v>1330</v>
      </c>
      <c r="AY28" s="21">
        <v>1302</v>
      </c>
      <c r="AZ28" s="22">
        <v>2689</v>
      </c>
      <c r="BA28" s="22">
        <v>2405</v>
      </c>
      <c r="BB28" s="22">
        <v>2374</v>
      </c>
      <c r="BC28" s="22">
        <v>25</v>
      </c>
      <c r="BD28" s="22">
        <v>5</v>
      </c>
      <c r="BE28" s="22">
        <v>5</v>
      </c>
      <c r="BF28" s="22">
        <f t="shared" ref="BF28:BH28" si="317">AW28+AZ28+BC28</f>
        <v>4407</v>
      </c>
      <c r="BG28" s="22">
        <f t="shared" si="317"/>
        <v>3740</v>
      </c>
      <c r="BH28" s="21">
        <f t="shared" si="317"/>
        <v>3681</v>
      </c>
      <c r="BI28" s="21">
        <v>3657</v>
      </c>
      <c r="BJ28" s="159"/>
      <c r="BK28" s="26" t="s">
        <v>28</v>
      </c>
      <c r="BL28" s="20">
        <v>3169</v>
      </c>
      <c r="BM28" s="20">
        <v>2528</v>
      </c>
      <c r="BN28" s="20">
        <v>2370</v>
      </c>
      <c r="BO28" s="18">
        <v>1561</v>
      </c>
      <c r="BP28" s="18">
        <v>1305</v>
      </c>
      <c r="BQ28" s="18">
        <v>1262</v>
      </c>
      <c r="BR28" s="18">
        <v>19</v>
      </c>
      <c r="BS28" s="18">
        <v>5</v>
      </c>
      <c r="BT28" s="18">
        <v>3</v>
      </c>
      <c r="BU28" s="18">
        <f t="shared" ref="BU28:BW28" si="318">BL28+BO28+BR28</f>
        <v>4749</v>
      </c>
      <c r="BV28" s="18">
        <f t="shared" si="318"/>
        <v>3838</v>
      </c>
      <c r="BW28" s="20">
        <f t="shared" si="318"/>
        <v>3635</v>
      </c>
      <c r="BX28" s="20">
        <v>3657</v>
      </c>
      <c r="BY28" s="159"/>
      <c r="BZ28" s="3" t="s">
        <v>28</v>
      </c>
      <c r="CA28" s="21">
        <v>2568</v>
      </c>
      <c r="CB28" s="21">
        <v>2340</v>
      </c>
      <c r="CC28" s="21">
        <v>2276</v>
      </c>
      <c r="CD28" s="22">
        <v>1478</v>
      </c>
      <c r="CE28" s="22">
        <v>1248</v>
      </c>
      <c r="CF28" s="22">
        <v>1215</v>
      </c>
      <c r="CG28" s="22">
        <v>20</v>
      </c>
      <c r="CH28" s="22">
        <v>5</v>
      </c>
      <c r="CI28" s="22">
        <v>5</v>
      </c>
      <c r="CJ28" s="22">
        <f t="shared" ref="CJ28:CL28" si="319">CA28+CD28+CG28</f>
        <v>4066</v>
      </c>
      <c r="CK28" s="22">
        <f t="shared" si="319"/>
        <v>3593</v>
      </c>
      <c r="CL28" s="21">
        <f t="shared" si="319"/>
        <v>3496</v>
      </c>
      <c r="CM28" s="21">
        <v>3657</v>
      </c>
      <c r="CN28" s="159"/>
      <c r="CO28" s="26" t="s">
        <v>28</v>
      </c>
      <c r="CP28" s="20">
        <v>3317</v>
      </c>
      <c r="CQ28" s="20">
        <v>2568</v>
      </c>
      <c r="CR28" s="20">
        <v>2461</v>
      </c>
      <c r="CS28" s="18">
        <v>1478</v>
      </c>
      <c r="CT28" s="18">
        <v>1168</v>
      </c>
      <c r="CU28" s="18">
        <v>1135</v>
      </c>
      <c r="CV28" s="18">
        <v>45</v>
      </c>
      <c r="CW28" s="18">
        <v>8</v>
      </c>
      <c r="CX28" s="18">
        <v>6</v>
      </c>
      <c r="CY28" s="18">
        <f t="shared" ref="CY28:DA28" si="320">CP28+CS28+CV28</f>
        <v>4840</v>
      </c>
      <c r="CZ28" s="18">
        <f t="shared" si="320"/>
        <v>3744</v>
      </c>
      <c r="DA28" s="20">
        <f t="shared" si="320"/>
        <v>3602</v>
      </c>
      <c r="DB28" s="20">
        <v>3657</v>
      </c>
      <c r="DC28" s="159"/>
      <c r="DD28" s="3" t="s">
        <v>28</v>
      </c>
      <c r="DE28" s="21">
        <v>2827</v>
      </c>
      <c r="DF28" s="21">
        <v>2331</v>
      </c>
      <c r="DG28" s="21">
        <v>2278</v>
      </c>
      <c r="DH28" s="22">
        <v>1404</v>
      </c>
      <c r="DI28" s="22">
        <v>1137</v>
      </c>
      <c r="DJ28" s="22">
        <v>1122</v>
      </c>
      <c r="DK28" s="22">
        <v>22</v>
      </c>
      <c r="DL28" s="22">
        <v>6</v>
      </c>
      <c r="DM28" s="22">
        <v>5</v>
      </c>
      <c r="DN28" s="22">
        <f t="shared" ref="DN28:DP28" si="321">DE28+DH28+DK28</f>
        <v>4253</v>
      </c>
      <c r="DO28" s="22">
        <f t="shared" si="321"/>
        <v>3474</v>
      </c>
      <c r="DP28" s="21">
        <f t="shared" si="321"/>
        <v>3405</v>
      </c>
      <c r="DQ28" s="21">
        <v>3657</v>
      </c>
      <c r="DR28" s="159"/>
      <c r="DS28" s="26" t="s">
        <v>28</v>
      </c>
      <c r="DT28" s="20">
        <v>2674</v>
      </c>
      <c r="DU28" s="20">
        <v>2228</v>
      </c>
      <c r="DV28" s="20">
        <v>2165</v>
      </c>
      <c r="DW28" s="18">
        <v>1384</v>
      </c>
      <c r="DX28" s="18">
        <v>1096</v>
      </c>
      <c r="DY28" s="18">
        <v>1059</v>
      </c>
      <c r="DZ28" s="18">
        <v>30</v>
      </c>
      <c r="EA28" s="18">
        <v>11</v>
      </c>
      <c r="EB28" s="18">
        <v>5</v>
      </c>
      <c r="EC28" s="18">
        <f t="shared" ref="EC28:EE28" si="322">DT28+DW28+DZ28</f>
        <v>4088</v>
      </c>
      <c r="ED28" s="18">
        <f t="shared" si="322"/>
        <v>3335</v>
      </c>
      <c r="EE28" s="20">
        <f t="shared" si="322"/>
        <v>3229</v>
      </c>
      <c r="EF28" s="20">
        <v>3657</v>
      </c>
      <c r="EG28" s="159"/>
      <c r="EH28" s="3" t="s">
        <v>28</v>
      </c>
      <c r="EI28" s="21">
        <v>2493</v>
      </c>
      <c r="EJ28" s="21">
        <v>2148</v>
      </c>
      <c r="EK28" s="21">
        <v>2114</v>
      </c>
      <c r="EL28" s="22">
        <v>1205</v>
      </c>
      <c r="EM28" s="22">
        <v>991</v>
      </c>
      <c r="EN28" s="22">
        <v>964</v>
      </c>
      <c r="EO28" s="22">
        <v>15</v>
      </c>
      <c r="EP28" s="22">
        <v>6</v>
      </c>
      <c r="EQ28" s="22">
        <v>5</v>
      </c>
      <c r="ER28" s="22">
        <f t="shared" ref="ER28:ET28" si="323">EI28+EL28+EO28</f>
        <v>3713</v>
      </c>
      <c r="ES28" s="22">
        <f t="shared" si="323"/>
        <v>3145</v>
      </c>
      <c r="ET28" s="21">
        <f t="shared" si="323"/>
        <v>3083</v>
      </c>
      <c r="EU28" s="21">
        <v>3657</v>
      </c>
      <c r="EV28" s="159"/>
      <c r="EW28" s="26" t="s">
        <v>28</v>
      </c>
      <c r="EX28" s="20">
        <v>2270</v>
      </c>
      <c r="EY28" s="20">
        <v>2048</v>
      </c>
      <c r="EZ28" s="20">
        <v>2038</v>
      </c>
      <c r="FA28" s="18">
        <v>1182</v>
      </c>
      <c r="FB28" s="18">
        <v>963</v>
      </c>
      <c r="FC28" s="18">
        <v>955</v>
      </c>
      <c r="FD28" s="18">
        <v>12</v>
      </c>
      <c r="FE28" s="18">
        <v>5</v>
      </c>
      <c r="FF28" s="18">
        <v>5</v>
      </c>
      <c r="FG28" s="22">
        <f t="shared" ref="FG28:FI28" si="324">EX28+FA28+FD28</f>
        <v>3464</v>
      </c>
      <c r="FH28" s="22">
        <f t="shared" si="324"/>
        <v>3016</v>
      </c>
      <c r="FI28" s="21">
        <f t="shared" si="324"/>
        <v>2998</v>
      </c>
      <c r="FJ28" s="21">
        <v>3657</v>
      </c>
      <c r="FK28" s="23">
        <f t="shared" ref="FK28:FS28" si="325">(D28+S28+AH28+AW28+BL28+CA28+CP28+DE28+DT28+EI28+EX28)/11</f>
        <v>2666.181818181818</v>
      </c>
      <c r="FL28" s="23">
        <f t="shared" si="325"/>
        <v>2250.818181818182</v>
      </c>
      <c r="FM28" s="23">
        <f t="shared" si="325"/>
        <v>2174.5454545454545</v>
      </c>
      <c r="FN28" s="23">
        <f t="shared" si="325"/>
        <v>1492.090909090909</v>
      </c>
      <c r="FO28" s="23">
        <f t="shared" si="325"/>
        <v>1203.5454545454545</v>
      </c>
      <c r="FP28" s="23">
        <f t="shared" si="325"/>
        <v>1152.7272727272727</v>
      </c>
      <c r="FQ28" s="23">
        <f t="shared" si="325"/>
        <v>181.18181818181819</v>
      </c>
      <c r="FR28" s="23">
        <f t="shared" si="325"/>
        <v>131.36363636363637</v>
      </c>
      <c r="FS28" s="23">
        <f t="shared" si="325"/>
        <v>124.45454545454545</v>
      </c>
      <c r="FT28" s="24">
        <f t="shared" ref="FT28:GB28" si="326">MIN(D28,S28,AH28,AW28,BL28,CA28,CP28,DE28,DT28,EI28,EX28)</f>
        <v>1693</v>
      </c>
      <c r="FU28" s="24">
        <f t="shared" si="326"/>
        <v>1330</v>
      </c>
      <c r="FV28" s="24">
        <f t="shared" si="326"/>
        <v>1302</v>
      </c>
      <c r="FW28" s="24">
        <f t="shared" si="326"/>
        <v>9</v>
      </c>
      <c r="FX28" s="24">
        <f t="shared" si="326"/>
        <v>2</v>
      </c>
      <c r="FY28" s="24">
        <f t="shared" si="326"/>
        <v>1</v>
      </c>
      <c r="FZ28" s="24">
        <f t="shared" si="326"/>
        <v>12</v>
      </c>
      <c r="GA28" s="24">
        <f t="shared" si="326"/>
        <v>5</v>
      </c>
      <c r="GB28" s="24">
        <f t="shared" si="326"/>
        <v>3</v>
      </c>
      <c r="GC28" s="25"/>
    </row>
    <row r="29" spans="1:185" ht="15.5" x14ac:dyDescent="0.35">
      <c r="A29" s="20">
        <v>26</v>
      </c>
      <c r="B29" s="159"/>
      <c r="C29" s="26" t="s">
        <v>29</v>
      </c>
      <c r="D29" s="20">
        <v>2124</v>
      </c>
      <c r="E29" s="20">
        <v>1673</v>
      </c>
      <c r="F29" s="20">
        <v>1447</v>
      </c>
      <c r="G29" s="20">
        <v>1720</v>
      </c>
      <c r="H29" s="20">
        <v>1167</v>
      </c>
      <c r="I29" s="20">
        <v>948</v>
      </c>
      <c r="J29" s="20">
        <v>166</v>
      </c>
      <c r="K29" s="20">
        <v>97</v>
      </c>
      <c r="L29" s="20">
        <v>61</v>
      </c>
      <c r="M29" s="18">
        <f t="shared" ref="M29:O29" si="327">D29+G29+J29</f>
        <v>4010</v>
      </c>
      <c r="N29" s="18">
        <f t="shared" si="327"/>
        <v>2937</v>
      </c>
      <c r="O29" s="20">
        <f t="shared" si="327"/>
        <v>2456</v>
      </c>
      <c r="P29" s="20">
        <v>3041</v>
      </c>
      <c r="Q29" s="159"/>
      <c r="R29" s="3" t="s">
        <v>29</v>
      </c>
      <c r="S29" s="21">
        <v>1823</v>
      </c>
      <c r="T29" s="21">
        <v>1492</v>
      </c>
      <c r="U29" s="21">
        <v>1396</v>
      </c>
      <c r="V29" s="21">
        <v>28</v>
      </c>
      <c r="W29" s="21">
        <v>11</v>
      </c>
      <c r="X29" s="21">
        <v>6</v>
      </c>
      <c r="Y29" s="21">
        <v>1201</v>
      </c>
      <c r="Z29" s="21">
        <v>934</v>
      </c>
      <c r="AA29" s="21">
        <v>868</v>
      </c>
      <c r="AB29" s="22">
        <f t="shared" ref="AB29:AD29" si="328">S29+V29+Y29</f>
        <v>3052</v>
      </c>
      <c r="AC29" s="22">
        <f t="shared" si="328"/>
        <v>2437</v>
      </c>
      <c r="AD29" s="21">
        <f t="shared" si="328"/>
        <v>2270</v>
      </c>
      <c r="AE29" s="21">
        <v>3041</v>
      </c>
      <c r="AF29" s="159"/>
      <c r="AG29" s="26" t="s">
        <v>29</v>
      </c>
      <c r="AH29" s="20">
        <v>1703</v>
      </c>
      <c r="AI29" s="20">
        <v>1476</v>
      </c>
      <c r="AJ29" s="20">
        <v>1349</v>
      </c>
      <c r="AK29" s="18">
        <v>1171</v>
      </c>
      <c r="AL29" s="18">
        <v>922</v>
      </c>
      <c r="AM29" s="18">
        <v>806</v>
      </c>
      <c r="AN29" s="18">
        <v>90</v>
      </c>
      <c r="AO29" s="18">
        <v>64</v>
      </c>
      <c r="AP29" s="18">
        <v>46</v>
      </c>
      <c r="AQ29" s="18">
        <f t="shared" ref="AQ29:AS29" si="329">AH29+AK29+AN29</f>
        <v>2964</v>
      </c>
      <c r="AR29" s="18">
        <f t="shared" si="329"/>
        <v>2462</v>
      </c>
      <c r="AS29" s="20">
        <f t="shared" si="329"/>
        <v>2201</v>
      </c>
      <c r="AT29" s="20">
        <v>3041</v>
      </c>
      <c r="AU29" s="159"/>
      <c r="AV29" s="3" t="s">
        <v>29</v>
      </c>
      <c r="AW29" s="21">
        <v>1149</v>
      </c>
      <c r="AX29" s="21">
        <v>880</v>
      </c>
      <c r="AY29" s="21">
        <v>861</v>
      </c>
      <c r="AZ29" s="22">
        <v>1992</v>
      </c>
      <c r="BA29" s="22">
        <v>1681</v>
      </c>
      <c r="BB29" s="22">
        <v>1632</v>
      </c>
      <c r="BC29" s="22">
        <v>121</v>
      </c>
      <c r="BD29" s="22">
        <v>73</v>
      </c>
      <c r="BE29" s="22">
        <v>67</v>
      </c>
      <c r="BF29" s="22">
        <f t="shared" ref="BF29:BH29" si="330">AW29+AZ29+BC29</f>
        <v>3262</v>
      </c>
      <c r="BG29" s="22">
        <f t="shared" si="330"/>
        <v>2634</v>
      </c>
      <c r="BH29" s="21">
        <f t="shared" si="330"/>
        <v>2560</v>
      </c>
      <c r="BI29" s="21">
        <v>3041</v>
      </c>
      <c r="BJ29" s="159"/>
      <c r="BK29" s="26" t="s">
        <v>29</v>
      </c>
      <c r="BL29" s="20">
        <v>2190</v>
      </c>
      <c r="BM29" s="20">
        <v>1726</v>
      </c>
      <c r="BN29" s="20">
        <v>1557</v>
      </c>
      <c r="BO29" s="18">
        <v>1132</v>
      </c>
      <c r="BP29" s="18">
        <v>893</v>
      </c>
      <c r="BQ29" s="18">
        <v>845</v>
      </c>
      <c r="BR29" s="18">
        <v>106</v>
      </c>
      <c r="BS29" s="18">
        <v>71</v>
      </c>
      <c r="BT29" s="18">
        <v>60</v>
      </c>
      <c r="BU29" s="18">
        <f t="shared" ref="BU29:BW29" si="331">BL29+BO29+BR29</f>
        <v>3428</v>
      </c>
      <c r="BV29" s="18">
        <f t="shared" si="331"/>
        <v>2690</v>
      </c>
      <c r="BW29" s="20">
        <f t="shared" si="331"/>
        <v>2462</v>
      </c>
      <c r="BX29" s="20">
        <v>3041</v>
      </c>
      <c r="BY29" s="159"/>
      <c r="BZ29" s="3" t="s">
        <v>29</v>
      </c>
      <c r="CA29" s="21">
        <v>1802</v>
      </c>
      <c r="CB29" s="21">
        <v>1569</v>
      </c>
      <c r="CC29" s="21">
        <v>1488</v>
      </c>
      <c r="CD29" s="22">
        <v>1051</v>
      </c>
      <c r="CE29" s="22">
        <v>851</v>
      </c>
      <c r="CF29" s="22">
        <v>805</v>
      </c>
      <c r="CG29" s="22">
        <v>96</v>
      </c>
      <c r="CH29" s="22">
        <v>62</v>
      </c>
      <c r="CI29" s="22">
        <v>55</v>
      </c>
      <c r="CJ29" s="22">
        <f t="shared" ref="CJ29:CL29" si="332">CA29+CD29+CG29</f>
        <v>2949</v>
      </c>
      <c r="CK29" s="22">
        <f t="shared" si="332"/>
        <v>2482</v>
      </c>
      <c r="CL29" s="21">
        <f t="shared" si="332"/>
        <v>2348</v>
      </c>
      <c r="CM29" s="21">
        <v>3041</v>
      </c>
      <c r="CN29" s="159"/>
      <c r="CO29" s="26" t="s">
        <v>29</v>
      </c>
      <c r="CP29" s="20">
        <v>2069</v>
      </c>
      <c r="CQ29" s="20">
        <v>1639</v>
      </c>
      <c r="CR29" s="20">
        <v>1562</v>
      </c>
      <c r="CS29" s="18">
        <v>1025</v>
      </c>
      <c r="CT29" s="18">
        <v>779</v>
      </c>
      <c r="CU29" s="18">
        <v>757</v>
      </c>
      <c r="CV29" s="18">
        <v>134</v>
      </c>
      <c r="CW29" s="18">
        <v>80</v>
      </c>
      <c r="CX29" s="18">
        <v>70</v>
      </c>
      <c r="CY29" s="18">
        <f t="shared" ref="CY29:DA29" si="333">CP29+CS29+CV29</f>
        <v>3228</v>
      </c>
      <c r="CZ29" s="18">
        <f t="shared" si="333"/>
        <v>2498</v>
      </c>
      <c r="DA29" s="20">
        <f t="shared" si="333"/>
        <v>2389</v>
      </c>
      <c r="DB29" s="20">
        <v>3041</v>
      </c>
      <c r="DC29" s="159"/>
      <c r="DD29" s="3" t="s">
        <v>29</v>
      </c>
      <c r="DE29" s="21">
        <v>1802</v>
      </c>
      <c r="DF29" s="21">
        <v>1501</v>
      </c>
      <c r="DG29" s="21">
        <v>1459</v>
      </c>
      <c r="DH29" s="22">
        <v>976</v>
      </c>
      <c r="DI29" s="22">
        <v>748</v>
      </c>
      <c r="DJ29" s="22">
        <v>735</v>
      </c>
      <c r="DK29" s="22">
        <v>93</v>
      </c>
      <c r="DL29" s="22">
        <v>65</v>
      </c>
      <c r="DM29" s="22">
        <v>57</v>
      </c>
      <c r="DN29" s="22">
        <f t="shared" ref="DN29:DP29" si="334">DE29+DH29+DK29</f>
        <v>2871</v>
      </c>
      <c r="DO29" s="22">
        <f t="shared" si="334"/>
        <v>2314</v>
      </c>
      <c r="DP29" s="21">
        <f t="shared" si="334"/>
        <v>2251</v>
      </c>
      <c r="DQ29" s="21">
        <v>3041</v>
      </c>
      <c r="DR29" s="159"/>
      <c r="DS29" s="26" t="s">
        <v>29</v>
      </c>
      <c r="DT29" s="20">
        <v>1756</v>
      </c>
      <c r="DU29" s="20">
        <v>1436</v>
      </c>
      <c r="DV29" s="20">
        <v>1371</v>
      </c>
      <c r="DW29" s="18">
        <v>934</v>
      </c>
      <c r="DX29" s="18">
        <v>727</v>
      </c>
      <c r="DY29" s="18">
        <v>702</v>
      </c>
      <c r="DZ29" s="18">
        <v>95</v>
      </c>
      <c r="EA29" s="18">
        <v>60</v>
      </c>
      <c r="EB29" s="18">
        <v>54</v>
      </c>
      <c r="EC29" s="18">
        <f t="shared" ref="EC29:EE29" si="335">DT29+DW29+DZ29</f>
        <v>2785</v>
      </c>
      <c r="ED29" s="18">
        <f t="shared" si="335"/>
        <v>2223</v>
      </c>
      <c r="EE29" s="20">
        <f t="shared" si="335"/>
        <v>2127</v>
      </c>
      <c r="EF29" s="20">
        <v>3041</v>
      </c>
      <c r="EG29" s="159"/>
      <c r="EH29" s="3" t="s">
        <v>29</v>
      </c>
      <c r="EI29" s="21">
        <v>1681</v>
      </c>
      <c r="EJ29" s="21">
        <v>1416</v>
      </c>
      <c r="EK29" s="21">
        <v>1376</v>
      </c>
      <c r="EL29" s="22">
        <v>808</v>
      </c>
      <c r="EM29" s="22">
        <v>646</v>
      </c>
      <c r="EN29" s="22">
        <v>632</v>
      </c>
      <c r="EO29" s="22">
        <v>59</v>
      </c>
      <c r="EP29" s="22">
        <v>40</v>
      </c>
      <c r="EQ29" s="22">
        <v>36</v>
      </c>
      <c r="ER29" s="22">
        <f t="shared" ref="ER29:ET29" si="336">EI29+EL29+EO29</f>
        <v>2548</v>
      </c>
      <c r="ES29" s="22">
        <f t="shared" si="336"/>
        <v>2102</v>
      </c>
      <c r="ET29" s="21">
        <f t="shared" si="336"/>
        <v>2044</v>
      </c>
      <c r="EU29" s="21">
        <v>3041</v>
      </c>
      <c r="EV29" s="159"/>
      <c r="EW29" s="26" t="s">
        <v>29</v>
      </c>
      <c r="EX29" s="20">
        <v>1492</v>
      </c>
      <c r="EY29" s="20">
        <v>1300</v>
      </c>
      <c r="EZ29" s="20">
        <v>1292</v>
      </c>
      <c r="FA29" s="18">
        <v>818</v>
      </c>
      <c r="FB29" s="18">
        <v>628</v>
      </c>
      <c r="FC29" s="18">
        <v>622</v>
      </c>
      <c r="FD29" s="18">
        <v>64</v>
      </c>
      <c r="FE29" s="18">
        <v>44</v>
      </c>
      <c r="FF29" s="18">
        <v>43</v>
      </c>
      <c r="FG29" s="22">
        <f t="shared" ref="FG29:FI29" si="337">EX29+FA29+FD29</f>
        <v>2374</v>
      </c>
      <c r="FH29" s="22">
        <f t="shared" si="337"/>
        <v>1972</v>
      </c>
      <c r="FI29" s="21">
        <f t="shared" si="337"/>
        <v>1957</v>
      </c>
      <c r="FJ29" s="21">
        <v>3041</v>
      </c>
      <c r="FK29" s="23">
        <f t="shared" ref="FK29:FS29" si="338">(D29+S29+AH29+AW29+BL29+CA29+CP29+DE29+DT29+EI29+EX29)/11</f>
        <v>1781</v>
      </c>
      <c r="FL29" s="23">
        <f t="shared" si="338"/>
        <v>1464.3636363636363</v>
      </c>
      <c r="FM29" s="23">
        <f t="shared" si="338"/>
        <v>1378</v>
      </c>
      <c r="FN29" s="23">
        <f t="shared" si="338"/>
        <v>1059.5454545454545</v>
      </c>
      <c r="FO29" s="23">
        <f t="shared" si="338"/>
        <v>823</v>
      </c>
      <c r="FP29" s="23">
        <f t="shared" si="338"/>
        <v>771.81818181818187</v>
      </c>
      <c r="FQ29" s="23">
        <f t="shared" si="338"/>
        <v>202.27272727272728</v>
      </c>
      <c r="FR29" s="23">
        <f t="shared" si="338"/>
        <v>144.54545454545453</v>
      </c>
      <c r="FS29" s="23">
        <f t="shared" si="338"/>
        <v>128.81818181818181</v>
      </c>
      <c r="FT29" s="24">
        <f t="shared" ref="FT29:GB29" si="339">MIN(D29,S29,AH29,AW29,BL29,CA29,CP29,DE29,DT29,EI29,EX29)</f>
        <v>1149</v>
      </c>
      <c r="FU29" s="24">
        <f t="shared" si="339"/>
        <v>880</v>
      </c>
      <c r="FV29" s="24">
        <f t="shared" si="339"/>
        <v>861</v>
      </c>
      <c r="FW29" s="24">
        <f t="shared" si="339"/>
        <v>28</v>
      </c>
      <c r="FX29" s="24">
        <f t="shared" si="339"/>
        <v>11</v>
      </c>
      <c r="FY29" s="24">
        <f t="shared" si="339"/>
        <v>6</v>
      </c>
      <c r="FZ29" s="24">
        <f t="shared" si="339"/>
        <v>59</v>
      </c>
      <c r="GA29" s="24">
        <f t="shared" si="339"/>
        <v>40</v>
      </c>
      <c r="GB29" s="24">
        <f t="shared" si="339"/>
        <v>36</v>
      </c>
      <c r="GC29" s="25"/>
    </row>
    <row r="30" spans="1:185" ht="15.5" x14ac:dyDescent="0.35">
      <c r="A30" s="20">
        <v>27</v>
      </c>
      <c r="B30" s="159"/>
      <c r="C30" s="26" t="s">
        <v>30</v>
      </c>
      <c r="D30" s="20">
        <v>2373</v>
      </c>
      <c r="E30" s="20">
        <v>2020</v>
      </c>
      <c r="F30" s="20">
        <v>1881</v>
      </c>
      <c r="G30" s="20">
        <v>1638</v>
      </c>
      <c r="H30" s="20">
        <v>1002</v>
      </c>
      <c r="I30" s="20">
        <v>831</v>
      </c>
      <c r="J30" s="20">
        <v>10</v>
      </c>
      <c r="K30" s="20">
        <v>5</v>
      </c>
      <c r="L30" s="20">
        <v>3</v>
      </c>
      <c r="M30" s="18">
        <f t="shared" ref="M30:O30" si="340">D30+G30+J30</f>
        <v>4021</v>
      </c>
      <c r="N30" s="18">
        <f t="shared" si="340"/>
        <v>3027</v>
      </c>
      <c r="O30" s="20">
        <f t="shared" si="340"/>
        <v>2715</v>
      </c>
      <c r="P30" s="20">
        <v>3056</v>
      </c>
      <c r="Q30" s="159"/>
      <c r="R30" s="3" t="s">
        <v>30</v>
      </c>
      <c r="S30" s="21">
        <v>2118</v>
      </c>
      <c r="T30" s="21">
        <v>1886</v>
      </c>
      <c r="U30" s="21">
        <v>1846</v>
      </c>
      <c r="V30" s="21">
        <v>104</v>
      </c>
      <c r="W30" s="21">
        <v>69</v>
      </c>
      <c r="X30" s="21">
        <v>53</v>
      </c>
      <c r="Y30" s="21">
        <v>1068</v>
      </c>
      <c r="Z30" s="21">
        <v>813</v>
      </c>
      <c r="AA30" s="21">
        <v>769</v>
      </c>
      <c r="AB30" s="22">
        <f t="shared" ref="AB30:AD30" si="341">S30+V30+Y30</f>
        <v>3290</v>
      </c>
      <c r="AC30" s="22">
        <f t="shared" si="341"/>
        <v>2768</v>
      </c>
      <c r="AD30" s="21">
        <f t="shared" si="341"/>
        <v>2668</v>
      </c>
      <c r="AE30" s="21">
        <v>3056</v>
      </c>
      <c r="AF30" s="159"/>
      <c r="AG30" s="26" t="s">
        <v>30</v>
      </c>
      <c r="AH30" s="20">
        <v>2037</v>
      </c>
      <c r="AI30" s="20">
        <v>1863</v>
      </c>
      <c r="AJ30" s="20">
        <v>1765</v>
      </c>
      <c r="AK30" s="18">
        <v>1051</v>
      </c>
      <c r="AL30" s="18">
        <v>786</v>
      </c>
      <c r="AM30" s="18">
        <v>703</v>
      </c>
      <c r="AN30" s="18">
        <v>12</v>
      </c>
      <c r="AO30" s="18">
        <v>4</v>
      </c>
      <c r="AP30" s="18">
        <v>4</v>
      </c>
      <c r="AQ30" s="18">
        <f t="shared" ref="AQ30:AS30" si="342">AH30+AK30+AN30</f>
        <v>3100</v>
      </c>
      <c r="AR30" s="18">
        <f t="shared" si="342"/>
        <v>2653</v>
      </c>
      <c r="AS30" s="20">
        <f t="shared" si="342"/>
        <v>2472</v>
      </c>
      <c r="AT30" s="20">
        <v>3056</v>
      </c>
      <c r="AU30" s="159"/>
      <c r="AV30" s="3" t="s">
        <v>30</v>
      </c>
      <c r="AW30" s="21">
        <v>981</v>
      </c>
      <c r="AX30" s="21">
        <v>761</v>
      </c>
      <c r="AY30" s="21">
        <v>741</v>
      </c>
      <c r="AZ30" s="22">
        <v>2265</v>
      </c>
      <c r="BA30" s="22">
        <v>2009</v>
      </c>
      <c r="BB30" s="22">
        <v>1973</v>
      </c>
      <c r="BC30" s="22">
        <v>21</v>
      </c>
      <c r="BD30" s="22">
        <v>10</v>
      </c>
      <c r="BE30" s="22">
        <v>10</v>
      </c>
      <c r="BF30" s="22">
        <f t="shared" ref="BF30:BH30" si="343">AW30+AZ30+BC30</f>
        <v>3267</v>
      </c>
      <c r="BG30" s="22">
        <f t="shared" si="343"/>
        <v>2780</v>
      </c>
      <c r="BH30" s="21">
        <f t="shared" si="343"/>
        <v>2724</v>
      </c>
      <c r="BI30" s="21">
        <v>3056</v>
      </c>
      <c r="BJ30" s="159"/>
      <c r="BK30" s="26" t="s">
        <v>30</v>
      </c>
      <c r="BL30" s="20">
        <v>2427</v>
      </c>
      <c r="BM30" s="20">
        <v>2041</v>
      </c>
      <c r="BN30" s="20">
        <v>1910</v>
      </c>
      <c r="BO30" s="18">
        <v>932</v>
      </c>
      <c r="BP30" s="18">
        <v>727</v>
      </c>
      <c r="BQ30" s="18">
        <v>699</v>
      </c>
      <c r="BR30" s="18">
        <v>17</v>
      </c>
      <c r="BS30" s="18">
        <v>12</v>
      </c>
      <c r="BT30" s="18">
        <v>7</v>
      </c>
      <c r="BU30" s="18">
        <f t="shared" ref="BU30:BW30" si="344">BL30+BO30+BR30</f>
        <v>3376</v>
      </c>
      <c r="BV30" s="18">
        <f t="shared" si="344"/>
        <v>2780</v>
      </c>
      <c r="BW30" s="20">
        <f t="shared" si="344"/>
        <v>2616</v>
      </c>
      <c r="BX30" s="20">
        <v>3056</v>
      </c>
      <c r="BY30" s="159"/>
      <c r="BZ30" s="3" t="s">
        <v>30</v>
      </c>
      <c r="CA30" s="21">
        <v>2116</v>
      </c>
      <c r="CB30" s="21">
        <v>1921</v>
      </c>
      <c r="CC30" s="21">
        <v>1845</v>
      </c>
      <c r="CD30" s="22">
        <v>887</v>
      </c>
      <c r="CE30" s="22">
        <v>725</v>
      </c>
      <c r="CF30" s="22">
        <v>704</v>
      </c>
      <c r="CG30" s="22">
        <v>12</v>
      </c>
      <c r="CH30" s="22">
        <v>9</v>
      </c>
      <c r="CI30" s="22">
        <v>8</v>
      </c>
      <c r="CJ30" s="22">
        <f t="shared" ref="CJ30:CL30" si="345">CA30+CD30+CG30</f>
        <v>3015</v>
      </c>
      <c r="CK30" s="22">
        <f t="shared" si="345"/>
        <v>2655</v>
      </c>
      <c r="CL30" s="21">
        <f t="shared" si="345"/>
        <v>2557</v>
      </c>
      <c r="CM30" s="21">
        <v>3056</v>
      </c>
      <c r="CN30" s="159"/>
      <c r="CO30" s="26" t="s">
        <v>30</v>
      </c>
      <c r="CP30" s="20">
        <v>2365</v>
      </c>
      <c r="CQ30" s="20">
        <v>1978</v>
      </c>
      <c r="CR30" s="20">
        <v>1896</v>
      </c>
      <c r="CS30" s="18">
        <v>880</v>
      </c>
      <c r="CT30" s="18">
        <v>682</v>
      </c>
      <c r="CU30" s="18">
        <v>653</v>
      </c>
      <c r="CV30" s="18">
        <v>22</v>
      </c>
      <c r="CW30" s="18">
        <v>5</v>
      </c>
      <c r="CX30" s="18">
        <v>5</v>
      </c>
      <c r="CY30" s="18">
        <f t="shared" ref="CY30:DA30" si="346">CP30+CS30+CV30</f>
        <v>3267</v>
      </c>
      <c r="CZ30" s="18">
        <f t="shared" si="346"/>
        <v>2665</v>
      </c>
      <c r="DA30" s="20">
        <f t="shared" si="346"/>
        <v>2554</v>
      </c>
      <c r="DB30" s="20">
        <v>3056</v>
      </c>
      <c r="DC30" s="159"/>
      <c r="DD30" s="3" t="s">
        <v>30</v>
      </c>
      <c r="DE30" s="21">
        <v>2097</v>
      </c>
      <c r="DF30" s="21">
        <v>1862</v>
      </c>
      <c r="DG30" s="21">
        <v>1819</v>
      </c>
      <c r="DH30" s="22">
        <v>832</v>
      </c>
      <c r="DI30" s="22">
        <v>650</v>
      </c>
      <c r="DJ30" s="22">
        <v>640</v>
      </c>
      <c r="DK30" s="22">
        <v>15</v>
      </c>
      <c r="DL30" s="22">
        <v>7</v>
      </c>
      <c r="DM30" s="22">
        <v>6</v>
      </c>
      <c r="DN30" s="22">
        <f t="shared" ref="DN30:DP30" si="347">DE30+DH30+DK30</f>
        <v>2944</v>
      </c>
      <c r="DO30" s="22">
        <f t="shared" si="347"/>
        <v>2519</v>
      </c>
      <c r="DP30" s="21">
        <f t="shared" si="347"/>
        <v>2465</v>
      </c>
      <c r="DQ30" s="21">
        <v>3056</v>
      </c>
      <c r="DR30" s="159"/>
      <c r="DS30" s="26" t="s">
        <v>30</v>
      </c>
      <c r="DT30" s="20">
        <v>2056</v>
      </c>
      <c r="DU30" s="20">
        <v>1801</v>
      </c>
      <c r="DV30" s="20">
        <v>1727</v>
      </c>
      <c r="DW30" s="18">
        <v>835</v>
      </c>
      <c r="DX30" s="18">
        <v>626</v>
      </c>
      <c r="DY30" s="18">
        <v>596</v>
      </c>
      <c r="DZ30" s="18">
        <v>16</v>
      </c>
      <c r="EA30" s="18">
        <v>8</v>
      </c>
      <c r="EB30" s="18">
        <v>7</v>
      </c>
      <c r="EC30" s="18">
        <f t="shared" ref="EC30:EE30" si="348">DT30+DW30+DZ30</f>
        <v>2907</v>
      </c>
      <c r="ED30" s="18">
        <f t="shared" si="348"/>
        <v>2435</v>
      </c>
      <c r="EE30" s="20">
        <f t="shared" si="348"/>
        <v>2330</v>
      </c>
      <c r="EF30" s="20">
        <v>3056</v>
      </c>
      <c r="EG30" s="159"/>
      <c r="EH30" s="3" t="s">
        <v>30</v>
      </c>
      <c r="EI30" s="21">
        <v>1945</v>
      </c>
      <c r="EJ30" s="21">
        <v>1714</v>
      </c>
      <c r="EK30" s="21">
        <v>1681</v>
      </c>
      <c r="EL30" s="22">
        <v>714</v>
      </c>
      <c r="EM30" s="22">
        <v>575</v>
      </c>
      <c r="EN30" s="22">
        <v>558</v>
      </c>
      <c r="EO30" s="22">
        <v>9</v>
      </c>
      <c r="EP30" s="22">
        <v>5</v>
      </c>
      <c r="EQ30" s="22">
        <v>4</v>
      </c>
      <c r="ER30" s="22">
        <f t="shared" ref="ER30:ET30" si="349">EI30+EL30+EO30</f>
        <v>2668</v>
      </c>
      <c r="ES30" s="22">
        <f t="shared" si="349"/>
        <v>2294</v>
      </c>
      <c r="ET30" s="21">
        <f t="shared" si="349"/>
        <v>2243</v>
      </c>
      <c r="EU30" s="21">
        <v>3056</v>
      </c>
      <c r="EV30" s="159"/>
      <c r="EW30" s="26" t="s">
        <v>30</v>
      </c>
      <c r="EX30" s="20">
        <v>1798</v>
      </c>
      <c r="EY30" s="20">
        <v>1635</v>
      </c>
      <c r="EZ30" s="20">
        <v>1624</v>
      </c>
      <c r="FA30" s="18">
        <v>717</v>
      </c>
      <c r="FB30" s="18">
        <v>568</v>
      </c>
      <c r="FC30" s="18">
        <v>559</v>
      </c>
      <c r="FD30" s="18">
        <v>10</v>
      </c>
      <c r="FE30" s="18">
        <v>5</v>
      </c>
      <c r="FF30" s="18">
        <v>5</v>
      </c>
      <c r="FG30" s="22">
        <f t="shared" ref="FG30:FI30" si="350">EX30+FA30+FD30</f>
        <v>2525</v>
      </c>
      <c r="FH30" s="22">
        <f t="shared" si="350"/>
        <v>2208</v>
      </c>
      <c r="FI30" s="21">
        <f t="shared" si="350"/>
        <v>2188</v>
      </c>
      <c r="FJ30" s="21">
        <v>3056</v>
      </c>
      <c r="FK30" s="23">
        <f t="shared" ref="FK30:FS30" si="351">(D30+S30+AH30+AW30+BL30+CA30+CP30+DE30+DT30+EI30+EX30)/11</f>
        <v>2028.4545454545455</v>
      </c>
      <c r="FL30" s="23">
        <f t="shared" si="351"/>
        <v>1771.090909090909</v>
      </c>
      <c r="FM30" s="23">
        <f t="shared" si="351"/>
        <v>1703.1818181818182</v>
      </c>
      <c r="FN30" s="23">
        <f t="shared" si="351"/>
        <v>986.81818181818187</v>
      </c>
      <c r="FO30" s="23">
        <f t="shared" si="351"/>
        <v>765.36363636363637</v>
      </c>
      <c r="FP30" s="23">
        <f t="shared" si="351"/>
        <v>724.4545454545455</v>
      </c>
      <c r="FQ30" s="23">
        <f t="shared" si="351"/>
        <v>110.18181818181819</v>
      </c>
      <c r="FR30" s="23">
        <f t="shared" si="351"/>
        <v>80.272727272727266</v>
      </c>
      <c r="FS30" s="23">
        <f t="shared" si="351"/>
        <v>75.272727272727266</v>
      </c>
      <c r="FT30" s="24">
        <f t="shared" ref="FT30:GB30" si="352">MIN(D30,S30,AH30,AW30,BL30,CA30,CP30,DE30,DT30,EI30,EX30)</f>
        <v>981</v>
      </c>
      <c r="FU30" s="24">
        <f t="shared" si="352"/>
        <v>761</v>
      </c>
      <c r="FV30" s="24">
        <f t="shared" si="352"/>
        <v>741</v>
      </c>
      <c r="FW30" s="24">
        <f t="shared" si="352"/>
        <v>104</v>
      </c>
      <c r="FX30" s="24">
        <f t="shared" si="352"/>
        <v>69</v>
      </c>
      <c r="FY30" s="24">
        <f t="shared" si="352"/>
        <v>53</v>
      </c>
      <c r="FZ30" s="24">
        <f t="shared" si="352"/>
        <v>9</v>
      </c>
      <c r="GA30" s="24">
        <f t="shared" si="352"/>
        <v>4</v>
      </c>
      <c r="GB30" s="24">
        <f t="shared" si="352"/>
        <v>3</v>
      </c>
      <c r="GC30" s="25"/>
    </row>
    <row r="31" spans="1:185" ht="15.5" x14ac:dyDescent="0.35">
      <c r="A31" s="20">
        <v>28</v>
      </c>
      <c r="B31" s="159"/>
      <c r="C31" s="26" t="s">
        <v>31</v>
      </c>
      <c r="D31" s="20">
        <v>1930</v>
      </c>
      <c r="E31" s="20">
        <v>1549</v>
      </c>
      <c r="F31" s="20">
        <v>1372</v>
      </c>
      <c r="G31" s="20">
        <v>1629</v>
      </c>
      <c r="H31" s="20">
        <v>1011</v>
      </c>
      <c r="I31" s="20">
        <v>813</v>
      </c>
      <c r="J31" s="20">
        <v>7</v>
      </c>
      <c r="K31" s="20">
        <v>3</v>
      </c>
      <c r="L31" s="20">
        <v>0</v>
      </c>
      <c r="M31" s="18">
        <f t="shared" ref="M31:O31" si="353">D31+G31+J31</f>
        <v>3566</v>
      </c>
      <c r="N31" s="18">
        <f t="shared" si="353"/>
        <v>2563</v>
      </c>
      <c r="O31" s="20">
        <f t="shared" si="353"/>
        <v>2185</v>
      </c>
      <c r="P31" s="20">
        <v>2224</v>
      </c>
      <c r="Q31" s="159"/>
      <c r="R31" s="3" t="s">
        <v>31</v>
      </c>
      <c r="S31" s="21">
        <v>1629</v>
      </c>
      <c r="T31" s="21">
        <v>1366</v>
      </c>
      <c r="U31" s="21">
        <v>1310</v>
      </c>
      <c r="V31" s="21">
        <v>5</v>
      </c>
      <c r="W31" s="21">
        <v>4</v>
      </c>
      <c r="X31" s="21">
        <v>3</v>
      </c>
      <c r="Y31" s="21">
        <v>1128</v>
      </c>
      <c r="Z31" s="21">
        <v>828</v>
      </c>
      <c r="AA31" s="21">
        <v>780</v>
      </c>
      <c r="AB31" s="22">
        <f t="shared" ref="AB31:AD31" si="354">S31+V31+Y31</f>
        <v>2762</v>
      </c>
      <c r="AC31" s="22">
        <f t="shared" si="354"/>
        <v>2198</v>
      </c>
      <c r="AD31" s="21">
        <f t="shared" si="354"/>
        <v>2093</v>
      </c>
      <c r="AE31" s="21">
        <v>2224</v>
      </c>
      <c r="AF31" s="159"/>
      <c r="AG31" s="26" t="s">
        <v>31</v>
      </c>
      <c r="AH31" s="20">
        <v>1623</v>
      </c>
      <c r="AI31" s="20">
        <v>1398</v>
      </c>
      <c r="AJ31" s="20">
        <v>1283</v>
      </c>
      <c r="AK31" s="18">
        <v>1091</v>
      </c>
      <c r="AL31" s="18">
        <v>803</v>
      </c>
      <c r="AM31" s="18">
        <v>703</v>
      </c>
      <c r="AN31" s="18">
        <v>1</v>
      </c>
      <c r="AO31" s="18">
        <v>0</v>
      </c>
      <c r="AP31" s="18">
        <v>0</v>
      </c>
      <c r="AQ31" s="18">
        <f t="shared" ref="AQ31:AS31" si="355">AH31+AK31+AN31</f>
        <v>2715</v>
      </c>
      <c r="AR31" s="18">
        <f t="shared" si="355"/>
        <v>2201</v>
      </c>
      <c r="AS31" s="20">
        <f t="shared" si="355"/>
        <v>1986</v>
      </c>
      <c r="AT31" s="20">
        <v>2224</v>
      </c>
      <c r="AU31" s="159"/>
      <c r="AV31" s="3" t="s">
        <v>31</v>
      </c>
      <c r="AW31" s="21">
        <v>813</v>
      </c>
      <c r="AX31" s="21">
        <v>633</v>
      </c>
      <c r="AY31" s="21">
        <v>610</v>
      </c>
      <c r="AZ31" s="22">
        <v>1753</v>
      </c>
      <c r="BA31" s="22">
        <v>1519</v>
      </c>
      <c r="BB31" s="22">
        <v>1502</v>
      </c>
      <c r="BC31" s="22">
        <v>6</v>
      </c>
      <c r="BD31" s="22">
        <v>1</v>
      </c>
      <c r="BE31" s="22">
        <v>0</v>
      </c>
      <c r="BF31" s="22">
        <f t="shared" ref="BF31:BH31" si="356">AW31+AZ31+BC31</f>
        <v>2572</v>
      </c>
      <c r="BG31" s="22">
        <f t="shared" si="356"/>
        <v>2153</v>
      </c>
      <c r="BH31" s="21">
        <f t="shared" si="356"/>
        <v>2112</v>
      </c>
      <c r="BI31" s="21">
        <v>2224</v>
      </c>
      <c r="BJ31" s="159"/>
      <c r="BK31" s="26" t="s">
        <v>31</v>
      </c>
      <c r="BL31" s="20">
        <v>1986</v>
      </c>
      <c r="BM31" s="20">
        <v>1587</v>
      </c>
      <c r="BN31" s="20">
        <v>1467</v>
      </c>
      <c r="BO31" s="18">
        <v>848</v>
      </c>
      <c r="BP31" s="18">
        <v>652</v>
      </c>
      <c r="BQ31" s="18">
        <v>613</v>
      </c>
      <c r="BR31" s="18">
        <v>3</v>
      </c>
      <c r="BS31" s="18">
        <v>0</v>
      </c>
      <c r="BT31" s="18">
        <v>0</v>
      </c>
      <c r="BU31" s="18">
        <f t="shared" ref="BU31:BW31" si="357">BL31+BO31+BR31</f>
        <v>2837</v>
      </c>
      <c r="BV31" s="18">
        <f t="shared" si="357"/>
        <v>2239</v>
      </c>
      <c r="BW31" s="20">
        <f t="shared" si="357"/>
        <v>2080</v>
      </c>
      <c r="BX31" s="20">
        <v>2224</v>
      </c>
      <c r="BY31" s="159"/>
      <c r="BZ31" s="3" t="s">
        <v>31</v>
      </c>
      <c r="CA31" s="21">
        <v>1652</v>
      </c>
      <c r="CB31" s="21">
        <v>1459</v>
      </c>
      <c r="CC31" s="21">
        <v>1396</v>
      </c>
      <c r="CD31" s="22">
        <v>788</v>
      </c>
      <c r="CE31" s="22">
        <v>632</v>
      </c>
      <c r="CF31" s="22">
        <v>609</v>
      </c>
      <c r="CG31" s="22">
        <v>2</v>
      </c>
      <c r="CH31" s="22">
        <v>0</v>
      </c>
      <c r="CI31" s="22">
        <v>0</v>
      </c>
      <c r="CJ31" s="22">
        <f t="shared" ref="CJ31:CL31" si="358">CA31+CD31+CG31</f>
        <v>2442</v>
      </c>
      <c r="CK31" s="22">
        <f t="shared" si="358"/>
        <v>2091</v>
      </c>
      <c r="CL31" s="21">
        <f t="shared" si="358"/>
        <v>2005</v>
      </c>
      <c r="CM31" s="21">
        <v>2224</v>
      </c>
      <c r="CN31" s="159"/>
      <c r="CO31" s="26" t="s">
        <v>31</v>
      </c>
      <c r="CP31" s="20">
        <v>1859</v>
      </c>
      <c r="CQ31" s="20">
        <v>1532</v>
      </c>
      <c r="CR31" s="20">
        <v>1492</v>
      </c>
      <c r="CS31" s="18">
        <v>781</v>
      </c>
      <c r="CT31" s="18">
        <v>568</v>
      </c>
      <c r="CU31" s="18">
        <v>547</v>
      </c>
      <c r="CV31" s="18">
        <v>27</v>
      </c>
      <c r="CW31" s="18">
        <v>4</v>
      </c>
      <c r="CX31" s="18">
        <v>0</v>
      </c>
      <c r="CY31" s="18">
        <f t="shared" ref="CY31:DA31" si="359">CP31+CS31+CV31</f>
        <v>2667</v>
      </c>
      <c r="CZ31" s="18">
        <f t="shared" si="359"/>
        <v>2104</v>
      </c>
      <c r="DA31" s="20">
        <f t="shared" si="359"/>
        <v>2039</v>
      </c>
      <c r="DB31" s="20">
        <v>2224</v>
      </c>
      <c r="DC31" s="159"/>
      <c r="DD31" s="3" t="s">
        <v>31</v>
      </c>
      <c r="DE31" s="21">
        <v>1629</v>
      </c>
      <c r="DF31" s="21">
        <v>1411</v>
      </c>
      <c r="DG31" s="21">
        <v>1391</v>
      </c>
      <c r="DH31" s="22">
        <v>749</v>
      </c>
      <c r="DI31" s="22">
        <v>543</v>
      </c>
      <c r="DJ31" s="22">
        <v>528</v>
      </c>
      <c r="DK31" s="22">
        <v>6</v>
      </c>
      <c r="DL31" s="22">
        <v>0</v>
      </c>
      <c r="DM31" s="22">
        <v>0</v>
      </c>
      <c r="DN31" s="22">
        <f t="shared" ref="DN31:DP31" si="360">DE31+DH31+DK31</f>
        <v>2384</v>
      </c>
      <c r="DO31" s="22">
        <f t="shared" si="360"/>
        <v>1954</v>
      </c>
      <c r="DP31" s="21">
        <f t="shared" si="360"/>
        <v>1919</v>
      </c>
      <c r="DQ31" s="21">
        <v>2224</v>
      </c>
      <c r="DR31" s="159"/>
      <c r="DS31" s="26" t="s">
        <v>31</v>
      </c>
      <c r="DT31" s="20">
        <v>1560</v>
      </c>
      <c r="DU31" s="20">
        <v>1350</v>
      </c>
      <c r="DV31" s="20">
        <v>1298</v>
      </c>
      <c r="DW31" s="18">
        <v>702</v>
      </c>
      <c r="DX31" s="18">
        <v>534</v>
      </c>
      <c r="DY31" s="18">
        <v>514</v>
      </c>
      <c r="DZ31" s="18">
        <v>8</v>
      </c>
      <c r="EA31" s="18">
        <v>0</v>
      </c>
      <c r="EB31" s="18">
        <v>0</v>
      </c>
      <c r="EC31" s="18">
        <f t="shared" ref="EC31:EE31" si="361">DT31+DW31+DZ31</f>
        <v>2270</v>
      </c>
      <c r="ED31" s="18">
        <f t="shared" si="361"/>
        <v>1884</v>
      </c>
      <c r="EE31" s="20">
        <f t="shared" si="361"/>
        <v>1812</v>
      </c>
      <c r="EF31" s="20">
        <v>2224</v>
      </c>
      <c r="EG31" s="159"/>
      <c r="EH31" s="3" t="s">
        <v>31</v>
      </c>
      <c r="EI31" s="21">
        <v>1560</v>
      </c>
      <c r="EJ31" s="21">
        <v>1351</v>
      </c>
      <c r="EK31" s="21">
        <v>1325</v>
      </c>
      <c r="EL31" s="22">
        <v>613</v>
      </c>
      <c r="EM31" s="22">
        <v>469</v>
      </c>
      <c r="EN31" s="22">
        <v>457</v>
      </c>
      <c r="EO31" s="22">
        <v>0</v>
      </c>
      <c r="EP31" s="22">
        <v>0</v>
      </c>
      <c r="EQ31" s="22">
        <v>0</v>
      </c>
      <c r="ER31" s="22">
        <f t="shared" ref="ER31:ET31" si="362">EI31+EL31+EO31</f>
        <v>2173</v>
      </c>
      <c r="ES31" s="22">
        <f t="shared" si="362"/>
        <v>1820</v>
      </c>
      <c r="ET31" s="21">
        <f t="shared" si="362"/>
        <v>1782</v>
      </c>
      <c r="EU31" s="21">
        <v>2224</v>
      </c>
      <c r="EV31" s="159"/>
      <c r="EW31" s="26" t="s">
        <v>31</v>
      </c>
      <c r="EX31" s="20">
        <v>1426</v>
      </c>
      <c r="EY31" s="20">
        <v>1288</v>
      </c>
      <c r="EZ31" s="20">
        <v>1279</v>
      </c>
      <c r="FA31" s="18">
        <v>605</v>
      </c>
      <c r="FB31" s="18">
        <v>466</v>
      </c>
      <c r="FC31" s="18">
        <v>464</v>
      </c>
      <c r="FD31" s="18">
        <v>0</v>
      </c>
      <c r="FE31" s="18">
        <v>0</v>
      </c>
      <c r="FF31" s="18">
        <v>0</v>
      </c>
      <c r="FG31" s="22">
        <f t="shared" ref="FG31:FI31" si="363">EX31+FA31+FD31</f>
        <v>2031</v>
      </c>
      <c r="FH31" s="22">
        <f t="shared" si="363"/>
        <v>1754</v>
      </c>
      <c r="FI31" s="21">
        <f t="shared" si="363"/>
        <v>1743</v>
      </c>
      <c r="FJ31" s="21">
        <v>2224</v>
      </c>
      <c r="FK31" s="23">
        <f t="shared" ref="FK31:FS31" si="364">(D31+S31+AH31+AW31+BL31+CA31+CP31+DE31+DT31+EI31+EX31)/11</f>
        <v>1606.090909090909</v>
      </c>
      <c r="FL31" s="23">
        <f t="shared" si="364"/>
        <v>1356.7272727272727</v>
      </c>
      <c r="FM31" s="23">
        <f t="shared" si="364"/>
        <v>1293</v>
      </c>
      <c r="FN31" s="23">
        <f t="shared" si="364"/>
        <v>869.4545454545455</v>
      </c>
      <c r="FO31" s="23">
        <f t="shared" si="364"/>
        <v>654.63636363636363</v>
      </c>
      <c r="FP31" s="23">
        <f t="shared" si="364"/>
        <v>613.90909090909088</v>
      </c>
      <c r="FQ31" s="23">
        <f t="shared" si="364"/>
        <v>108</v>
      </c>
      <c r="FR31" s="23">
        <f t="shared" si="364"/>
        <v>76</v>
      </c>
      <c r="FS31" s="23">
        <f t="shared" si="364"/>
        <v>70.909090909090907</v>
      </c>
      <c r="FT31" s="24">
        <f t="shared" ref="FT31:GB31" si="365">MIN(D31,S31,AH31,AW31,BL31,CA31,CP31,DE31,DT31,EI31,EX31)</f>
        <v>813</v>
      </c>
      <c r="FU31" s="24">
        <f t="shared" si="365"/>
        <v>633</v>
      </c>
      <c r="FV31" s="24">
        <f t="shared" si="365"/>
        <v>610</v>
      </c>
      <c r="FW31" s="24">
        <f t="shared" si="365"/>
        <v>5</v>
      </c>
      <c r="FX31" s="24">
        <f t="shared" si="365"/>
        <v>4</v>
      </c>
      <c r="FY31" s="24">
        <f t="shared" si="365"/>
        <v>3</v>
      </c>
      <c r="FZ31" s="24">
        <f t="shared" si="365"/>
        <v>0</v>
      </c>
      <c r="GA31" s="24">
        <f t="shared" si="365"/>
        <v>0</v>
      </c>
      <c r="GB31" s="24">
        <f t="shared" si="365"/>
        <v>0</v>
      </c>
      <c r="GC31" s="25"/>
    </row>
    <row r="32" spans="1:185" ht="15.5" x14ac:dyDescent="0.35">
      <c r="A32" s="20">
        <v>29</v>
      </c>
      <c r="B32" s="159"/>
      <c r="C32" s="26" t="s">
        <v>32</v>
      </c>
      <c r="D32" s="20">
        <v>1904</v>
      </c>
      <c r="E32" s="20">
        <v>1540</v>
      </c>
      <c r="F32" s="20">
        <v>1371</v>
      </c>
      <c r="G32" s="20">
        <v>1146</v>
      </c>
      <c r="H32" s="20">
        <v>750</v>
      </c>
      <c r="I32" s="20">
        <v>624</v>
      </c>
      <c r="J32" s="20">
        <v>44</v>
      </c>
      <c r="K32" s="20">
        <v>19</v>
      </c>
      <c r="L32" s="20">
        <v>8</v>
      </c>
      <c r="M32" s="18">
        <f t="shared" ref="M32:O32" si="366">D32+G32+J32</f>
        <v>3094</v>
      </c>
      <c r="N32" s="18">
        <f t="shared" si="366"/>
        <v>2309</v>
      </c>
      <c r="O32" s="20">
        <f t="shared" si="366"/>
        <v>2003</v>
      </c>
      <c r="P32" s="20">
        <v>2187</v>
      </c>
      <c r="Q32" s="159"/>
      <c r="R32" s="3" t="s">
        <v>32</v>
      </c>
      <c r="S32" s="21">
        <v>1616</v>
      </c>
      <c r="T32" s="21">
        <v>1391</v>
      </c>
      <c r="U32" s="21">
        <v>1329</v>
      </c>
      <c r="V32" s="21">
        <v>5</v>
      </c>
      <c r="W32" s="21">
        <v>1</v>
      </c>
      <c r="X32" s="21">
        <v>0</v>
      </c>
      <c r="Y32" s="21">
        <v>827</v>
      </c>
      <c r="Z32" s="21">
        <v>631</v>
      </c>
      <c r="AA32" s="21">
        <v>586</v>
      </c>
      <c r="AB32" s="22">
        <f t="shared" ref="AB32:AD32" si="367">S32+V32+Y32</f>
        <v>2448</v>
      </c>
      <c r="AC32" s="22">
        <f t="shared" si="367"/>
        <v>2023</v>
      </c>
      <c r="AD32" s="21">
        <f t="shared" si="367"/>
        <v>1915</v>
      </c>
      <c r="AE32" s="21">
        <v>2187</v>
      </c>
      <c r="AF32" s="159"/>
      <c r="AG32" s="26" t="s">
        <v>32</v>
      </c>
      <c r="AH32" s="20">
        <v>1538</v>
      </c>
      <c r="AI32" s="20">
        <v>1342</v>
      </c>
      <c r="AJ32" s="20">
        <v>1234</v>
      </c>
      <c r="AK32" s="18">
        <v>783</v>
      </c>
      <c r="AL32" s="18">
        <v>607</v>
      </c>
      <c r="AM32" s="18">
        <v>537</v>
      </c>
      <c r="AN32" s="18">
        <v>29</v>
      </c>
      <c r="AO32" s="18">
        <v>16</v>
      </c>
      <c r="AP32" s="18">
        <v>10</v>
      </c>
      <c r="AQ32" s="18">
        <f t="shared" ref="AQ32:AS32" si="368">AH32+AK32+AN32</f>
        <v>2350</v>
      </c>
      <c r="AR32" s="18">
        <f t="shared" si="368"/>
        <v>1965</v>
      </c>
      <c r="AS32" s="20">
        <f t="shared" si="368"/>
        <v>1781</v>
      </c>
      <c r="AT32" s="20">
        <v>2187</v>
      </c>
      <c r="AU32" s="159"/>
      <c r="AV32" s="3" t="s">
        <v>32</v>
      </c>
      <c r="AW32" s="21">
        <v>787</v>
      </c>
      <c r="AX32" s="21">
        <v>578</v>
      </c>
      <c r="AY32" s="21">
        <v>559</v>
      </c>
      <c r="AZ32" s="22">
        <v>1670</v>
      </c>
      <c r="BA32" s="22">
        <v>1409</v>
      </c>
      <c r="BB32" s="22">
        <v>1369</v>
      </c>
      <c r="BC32" s="22">
        <v>20</v>
      </c>
      <c r="BD32" s="22">
        <v>8</v>
      </c>
      <c r="BE32" s="22">
        <v>7</v>
      </c>
      <c r="BF32" s="22">
        <f t="shared" ref="BF32:BH32" si="369">AW32+AZ32+BC32</f>
        <v>2477</v>
      </c>
      <c r="BG32" s="22">
        <f t="shared" si="369"/>
        <v>1995</v>
      </c>
      <c r="BH32" s="21">
        <f t="shared" si="369"/>
        <v>1935</v>
      </c>
      <c r="BI32" s="21">
        <v>2187</v>
      </c>
      <c r="BJ32" s="159"/>
      <c r="BK32" s="26" t="s">
        <v>32</v>
      </c>
      <c r="BL32" s="20">
        <v>1782</v>
      </c>
      <c r="BM32" s="20">
        <v>1452</v>
      </c>
      <c r="BN32" s="20">
        <v>1329</v>
      </c>
      <c r="BO32" s="18">
        <v>713</v>
      </c>
      <c r="BP32" s="18">
        <v>564</v>
      </c>
      <c r="BQ32" s="18">
        <v>526</v>
      </c>
      <c r="BR32" s="18">
        <v>18</v>
      </c>
      <c r="BS32" s="18">
        <v>7</v>
      </c>
      <c r="BT32" s="18">
        <v>6</v>
      </c>
      <c r="BU32" s="18">
        <f t="shared" ref="BU32:BW32" si="370">BL32+BO32+BR32</f>
        <v>2513</v>
      </c>
      <c r="BV32" s="18">
        <f t="shared" si="370"/>
        <v>2023</v>
      </c>
      <c r="BW32" s="20">
        <f t="shared" si="370"/>
        <v>1861</v>
      </c>
      <c r="BX32" s="20">
        <v>2187</v>
      </c>
      <c r="BY32" s="159"/>
      <c r="BZ32" s="3" t="s">
        <v>32</v>
      </c>
      <c r="CA32" s="21">
        <v>1521</v>
      </c>
      <c r="CB32" s="21">
        <v>1342</v>
      </c>
      <c r="CC32" s="21">
        <v>1274</v>
      </c>
      <c r="CD32" s="22">
        <v>672</v>
      </c>
      <c r="CE32" s="22">
        <v>534</v>
      </c>
      <c r="CF32" s="22">
        <v>511</v>
      </c>
      <c r="CG32" s="22">
        <v>15</v>
      </c>
      <c r="CH32" s="22">
        <v>7</v>
      </c>
      <c r="CI32" s="22">
        <v>4</v>
      </c>
      <c r="CJ32" s="22">
        <f t="shared" ref="CJ32:CL32" si="371">CA32+CD32+CG32</f>
        <v>2208</v>
      </c>
      <c r="CK32" s="22">
        <f t="shared" si="371"/>
        <v>1883</v>
      </c>
      <c r="CL32" s="21">
        <f t="shared" si="371"/>
        <v>1789</v>
      </c>
      <c r="CM32" s="21">
        <v>2187</v>
      </c>
      <c r="CN32" s="159"/>
      <c r="CO32" s="26" t="s">
        <v>32</v>
      </c>
      <c r="CP32" s="20">
        <v>1803</v>
      </c>
      <c r="CQ32" s="20">
        <v>1424</v>
      </c>
      <c r="CR32" s="20">
        <v>1346</v>
      </c>
      <c r="CS32" s="18">
        <v>658</v>
      </c>
      <c r="CT32" s="18">
        <v>484</v>
      </c>
      <c r="CU32" s="18">
        <v>463</v>
      </c>
      <c r="CV32" s="18">
        <v>44</v>
      </c>
      <c r="CW32" s="18">
        <v>17</v>
      </c>
      <c r="CX32" s="18">
        <v>12</v>
      </c>
      <c r="CY32" s="18">
        <f t="shared" ref="CY32:DA32" si="372">CP32+CS32+CV32</f>
        <v>2505</v>
      </c>
      <c r="CZ32" s="18">
        <f t="shared" si="372"/>
        <v>1925</v>
      </c>
      <c r="DA32" s="20">
        <f t="shared" si="372"/>
        <v>1821</v>
      </c>
      <c r="DB32" s="20">
        <v>2187</v>
      </c>
      <c r="DC32" s="159"/>
      <c r="DD32" s="3" t="s">
        <v>32</v>
      </c>
      <c r="DE32" s="21">
        <v>1556</v>
      </c>
      <c r="DF32" s="21">
        <v>1250</v>
      </c>
      <c r="DG32" s="21">
        <v>1220</v>
      </c>
      <c r="DH32" s="22">
        <v>639</v>
      </c>
      <c r="DI32" s="22">
        <v>469</v>
      </c>
      <c r="DJ32" s="22">
        <v>456</v>
      </c>
      <c r="DK32" s="22">
        <v>27</v>
      </c>
      <c r="DL32" s="22">
        <v>11</v>
      </c>
      <c r="DM32" s="22">
        <v>9</v>
      </c>
      <c r="DN32" s="22">
        <f t="shared" ref="DN32:DP32" si="373">DE32+DH32+DK32</f>
        <v>2222</v>
      </c>
      <c r="DO32" s="22">
        <f t="shared" si="373"/>
        <v>1730</v>
      </c>
      <c r="DP32" s="21">
        <f t="shared" si="373"/>
        <v>1685</v>
      </c>
      <c r="DQ32" s="21">
        <v>2187</v>
      </c>
      <c r="DR32" s="159"/>
      <c r="DS32" s="26" t="s">
        <v>32</v>
      </c>
      <c r="DT32" s="20">
        <v>1551</v>
      </c>
      <c r="DU32" s="20">
        <v>1214</v>
      </c>
      <c r="DV32" s="20">
        <v>1136</v>
      </c>
      <c r="DW32" s="18">
        <v>616</v>
      </c>
      <c r="DX32" s="18">
        <v>450</v>
      </c>
      <c r="DY32" s="18">
        <v>418</v>
      </c>
      <c r="DZ32" s="18">
        <v>33</v>
      </c>
      <c r="EA32" s="18">
        <v>11</v>
      </c>
      <c r="EB32" s="18">
        <v>7</v>
      </c>
      <c r="EC32" s="18">
        <f t="shared" ref="EC32:EE32" si="374">DT32+DW32+DZ32</f>
        <v>2200</v>
      </c>
      <c r="ED32" s="18">
        <f t="shared" si="374"/>
        <v>1675</v>
      </c>
      <c r="EE32" s="20">
        <f t="shared" si="374"/>
        <v>1561</v>
      </c>
      <c r="EF32" s="20">
        <v>2187</v>
      </c>
      <c r="EG32" s="159"/>
      <c r="EH32" s="3" t="s">
        <v>32</v>
      </c>
      <c r="EI32" s="21">
        <v>1357</v>
      </c>
      <c r="EJ32" s="21">
        <v>1146</v>
      </c>
      <c r="EK32" s="21">
        <v>1122</v>
      </c>
      <c r="EL32" s="22">
        <v>493</v>
      </c>
      <c r="EM32" s="22">
        <v>392</v>
      </c>
      <c r="EN32" s="22">
        <v>380</v>
      </c>
      <c r="EO32" s="22">
        <v>7</v>
      </c>
      <c r="EP32" s="22">
        <v>4</v>
      </c>
      <c r="EQ32" s="22">
        <v>3</v>
      </c>
      <c r="ER32" s="22">
        <f t="shared" ref="ER32:ET32" si="375">EI32+EL32+EO32</f>
        <v>1857</v>
      </c>
      <c r="ES32" s="22">
        <f t="shared" si="375"/>
        <v>1542</v>
      </c>
      <c r="ET32" s="21">
        <f t="shared" si="375"/>
        <v>1505</v>
      </c>
      <c r="EU32" s="21">
        <v>2187</v>
      </c>
      <c r="EV32" s="159"/>
      <c r="EW32" s="26" t="s">
        <v>32</v>
      </c>
      <c r="EX32" s="20">
        <v>1227</v>
      </c>
      <c r="EY32" s="20">
        <v>1087</v>
      </c>
      <c r="EZ32" s="20">
        <v>1079</v>
      </c>
      <c r="FA32" s="18">
        <v>498</v>
      </c>
      <c r="FB32" s="18">
        <v>383</v>
      </c>
      <c r="FC32" s="18">
        <v>378</v>
      </c>
      <c r="FD32" s="18">
        <v>9</v>
      </c>
      <c r="FE32" s="18">
        <v>3</v>
      </c>
      <c r="FF32" s="18">
        <v>2</v>
      </c>
      <c r="FG32" s="22">
        <f t="shared" ref="FG32:FI32" si="376">EX32+FA32+FD32</f>
        <v>1734</v>
      </c>
      <c r="FH32" s="22">
        <f t="shared" si="376"/>
        <v>1473</v>
      </c>
      <c r="FI32" s="21">
        <f t="shared" si="376"/>
        <v>1459</v>
      </c>
      <c r="FJ32" s="21">
        <v>2187</v>
      </c>
      <c r="FK32" s="23">
        <f t="shared" ref="FK32:FS32" si="377">(D32+S32+AH32+AW32+BL32+CA32+CP32+DE32+DT32+EI32+EX32)/11</f>
        <v>1512.909090909091</v>
      </c>
      <c r="FL32" s="23">
        <f t="shared" si="377"/>
        <v>1251.4545454545455</v>
      </c>
      <c r="FM32" s="23">
        <f t="shared" si="377"/>
        <v>1181.7272727272727</v>
      </c>
      <c r="FN32" s="23">
        <f t="shared" si="377"/>
        <v>717.5454545454545</v>
      </c>
      <c r="FO32" s="23">
        <f t="shared" si="377"/>
        <v>549.36363636363637</v>
      </c>
      <c r="FP32" s="23">
        <f t="shared" si="377"/>
        <v>514.72727272727275</v>
      </c>
      <c r="FQ32" s="23">
        <f t="shared" si="377"/>
        <v>97.545454545454547</v>
      </c>
      <c r="FR32" s="23">
        <f t="shared" si="377"/>
        <v>66.727272727272734</v>
      </c>
      <c r="FS32" s="23">
        <f t="shared" si="377"/>
        <v>59.454545454545453</v>
      </c>
      <c r="FT32" s="24">
        <f t="shared" ref="FT32:GB32" si="378">MIN(D32,S32,AH32,AW32,BL32,CA32,CP32,DE32,DT32,EI32,EX32)</f>
        <v>787</v>
      </c>
      <c r="FU32" s="24">
        <f t="shared" si="378"/>
        <v>578</v>
      </c>
      <c r="FV32" s="24">
        <f t="shared" si="378"/>
        <v>559</v>
      </c>
      <c r="FW32" s="24">
        <f t="shared" si="378"/>
        <v>5</v>
      </c>
      <c r="FX32" s="24">
        <f t="shared" si="378"/>
        <v>1</v>
      </c>
      <c r="FY32" s="24">
        <f t="shared" si="378"/>
        <v>0</v>
      </c>
      <c r="FZ32" s="24">
        <f t="shared" si="378"/>
        <v>7</v>
      </c>
      <c r="GA32" s="24">
        <f t="shared" si="378"/>
        <v>3</v>
      </c>
      <c r="GB32" s="24">
        <f t="shared" si="378"/>
        <v>2</v>
      </c>
      <c r="GC32" s="25"/>
    </row>
    <row r="33" spans="1:185" ht="15.5" x14ac:dyDescent="0.35">
      <c r="A33" s="18">
        <v>30</v>
      </c>
      <c r="B33" s="159"/>
      <c r="C33" s="26" t="s">
        <v>33</v>
      </c>
      <c r="D33" s="20">
        <v>1269</v>
      </c>
      <c r="E33" s="20">
        <v>1100</v>
      </c>
      <c r="F33" s="20">
        <v>1003</v>
      </c>
      <c r="G33" s="20">
        <v>618</v>
      </c>
      <c r="H33" s="20">
        <v>372</v>
      </c>
      <c r="I33" s="20">
        <v>302</v>
      </c>
      <c r="J33" s="20">
        <v>22</v>
      </c>
      <c r="K33" s="20">
        <v>16</v>
      </c>
      <c r="L33" s="20">
        <v>10</v>
      </c>
      <c r="M33" s="18">
        <f t="shared" ref="M33:O33" si="379">D33+G33+J33</f>
        <v>1909</v>
      </c>
      <c r="N33" s="18">
        <f t="shared" si="379"/>
        <v>1488</v>
      </c>
      <c r="O33" s="20">
        <f t="shared" si="379"/>
        <v>1315</v>
      </c>
      <c r="P33" s="20">
        <v>1391</v>
      </c>
      <c r="Q33" s="159"/>
      <c r="R33" s="3" t="s">
        <v>33</v>
      </c>
      <c r="S33" s="21">
        <v>1117</v>
      </c>
      <c r="T33" s="21">
        <v>1013</v>
      </c>
      <c r="U33" s="21">
        <v>992</v>
      </c>
      <c r="V33" s="21">
        <v>21</v>
      </c>
      <c r="W33" s="21">
        <v>13</v>
      </c>
      <c r="X33" s="21">
        <v>8</v>
      </c>
      <c r="Y33" s="21">
        <v>417</v>
      </c>
      <c r="Z33" s="21">
        <v>311</v>
      </c>
      <c r="AA33" s="21">
        <v>299</v>
      </c>
      <c r="AB33" s="22">
        <f t="shared" ref="AB33:AD33" si="380">S33+V33+Y33</f>
        <v>1555</v>
      </c>
      <c r="AC33" s="22">
        <f t="shared" si="380"/>
        <v>1337</v>
      </c>
      <c r="AD33" s="21">
        <f t="shared" si="380"/>
        <v>1299</v>
      </c>
      <c r="AE33" s="21">
        <v>1391</v>
      </c>
      <c r="AF33" s="159"/>
      <c r="AG33" s="26" t="s">
        <v>33</v>
      </c>
      <c r="AH33" s="20">
        <v>1099</v>
      </c>
      <c r="AI33" s="20">
        <v>1016</v>
      </c>
      <c r="AJ33" s="20">
        <v>963</v>
      </c>
      <c r="AK33" s="18">
        <v>401</v>
      </c>
      <c r="AL33" s="18">
        <v>305</v>
      </c>
      <c r="AM33" s="18">
        <v>272</v>
      </c>
      <c r="AN33" s="18">
        <v>13</v>
      </c>
      <c r="AO33" s="18">
        <v>11</v>
      </c>
      <c r="AP33" s="18">
        <v>8</v>
      </c>
      <c r="AQ33" s="18">
        <f t="shared" ref="AQ33:AS33" si="381">AH33+AK33+AN33</f>
        <v>1513</v>
      </c>
      <c r="AR33" s="18">
        <f t="shared" si="381"/>
        <v>1332</v>
      </c>
      <c r="AS33" s="20">
        <f t="shared" si="381"/>
        <v>1243</v>
      </c>
      <c r="AT33" s="20">
        <v>1391</v>
      </c>
      <c r="AU33" s="159"/>
      <c r="AV33" s="3" t="s">
        <v>33</v>
      </c>
      <c r="AW33" s="21">
        <v>395</v>
      </c>
      <c r="AX33" s="21">
        <v>281</v>
      </c>
      <c r="AY33" s="21">
        <v>274</v>
      </c>
      <c r="AZ33" s="22">
        <v>1179</v>
      </c>
      <c r="BA33" s="22">
        <v>1091</v>
      </c>
      <c r="BB33" s="22">
        <v>1073</v>
      </c>
      <c r="BC33" s="22">
        <v>23</v>
      </c>
      <c r="BD33" s="22">
        <v>15</v>
      </c>
      <c r="BE33" s="22">
        <v>13</v>
      </c>
      <c r="BF33" s="22">
        <f t="shared" ref="BF33:BH33" si="382">AW33+AZ33+BC33</f>
        <v>1597</v>
      </c>
      <c r="BG33" s="22">
        <f t="shared" si="382"/>
        <v>1387</v>
      </c>
      <c r="BH33" s="21">
        <f t="shared" si="382"/>
        <v>1360</v>
      </c>
      <c r="BI33" s="21">
        <v>1391</v>
      </c>
      <c r="BJ33" s="159"/>
      <c r="BK33" s="26" t="s">
        <v>33</v>
      </c>
      <c r="BL33" s="20">
        <v>1314</v>
      </c>
      <c r="BM33" s="20">
        <v>1124</v>
      </c>
      <c r="BN33" s="20">
        <v>1074</v>
      </c>
      <c r="BO33" s="18">
        <v>368</v>
      </c>
      <c r="BP33" s="18">
        <v>288</v>
      </c>
      <c r="BQ33" s="18">
        <v>277</v>
      </c>
      <c r="BR33" s="18">
        <v>17</v>
      </c>
      <c r="BS33" s="18">
        <v>12</v>
      </c>
      <c r="BT33" s="18">
        <v>10</v>
      </c>
      <c r="BU33" s="18">
        <f t="shared" ref="BU33:BW33" si="383">BL33+BO33+BR33</f>
        <v>1699</v>
      </c>
      <c r="BV33" s="18">
        <f t="shared" si="383"/>
        <v>1424</v>
      </c>
      <c r="BW33" s="20">
        <f t="shared" si="383"/>
        <v>1361</v>
      </c>
      <c r="BX33" s="20">
        <v>1391</v>
      </c>
      <c r="BY33" s="159"/>
      <c r="BZ33" s="3" t="s">
        <v>33</v>
      </c>
      <c r="CA33" s="21">
        <v>1161</v>
      </c>
      <c r="CB33" s="21">
        <v>1074</v>
      </c>
      <c r="CC33" s="21">
        <v>1044</v>
      </c>
      <c r="CD33" s="22">
        <v>343</v>
      </c>
      <c r="CE33" s="22">
        <v>282</v>
      </c>
      <c r="CF33" s="22">
        <v>275</v>
      </c>
      <c r="CG33" s="22">
        <v>14</v>
      </c>
      <c r="CH33" s="22">
        <v>10</v>
      </c>
      <c r="CI33" s="22">
        <v>9</v>
      </c>
      <c r="CJ33" s="22">
        <f t="shared" ref="CJ33:CL33" si="384">CA33+CD33+CG33</f>
        <v>1518</v>
      </c>
      <c r="CK33" s="22">
        <f t="shared" si="384"/>
        <v>1366</v>
      </c>
      <c r="CL33" s="21">
        <f t="shared" si="384"/>
        <v>1328</v>
      </c>
      <c r="CM33" s="21">
        <v>1391</v>
      </c>
      <c r="CN33" s="159"/>
      <c r="CO33" s="26" t="s">
        <v>33</v>
      </c>
      <c r="CP33" s="20">
        <v>1404</v>
      </c>
      <c r="CQ33" s="20">
        <v>1171</v>
      </c>
      <c r="CR33" s="20">
        <v>1143</v>
      </c>
      <c r="CS33" s="18">
        <v>347</v>
      </c>
      <c r="CT33" s="18">
        <v>247</v>
      </c>
      <c r="CU33" s="18">
        <v>239</v>
      </c>
      <c r="CV33" s="18">
        <v>32</v>
      </c>
      <c r="CW33" s="18">
        <v>14</v>
      </c>
      <c r="CX33" s="18">
        <v>10</v>
      </c>
      <c r="CY33" s="18">
        <f t="shared" ref="CY33:DA33" si="385">CP33+CS33+CV33</f>
        <v>1783</v>
      </c>
      <c r="CZ33" s="18">
        <f t="shared" si="385"/>
        <v>1432</v>
      </c>
      <c r="DA33" s="20">
        <f t="shared" si="385"/>
        <v>1392</v>
      </c>
      <c r="DB33" s="20">
        <v>1391</v>
      </c>
      <c r="DC33" s="159"/>
      <c r="DD33" s="3" t="s">
        <v>33</v>
      </c>
      <c r="DE33" s="21">
        <v>1218</v>
      </c>
      <c r="DF33" s="21">
        <v>1065</v>
      </c>
      <c r="DG33" s="21">
        <v>1050</v>
      </c>
      <c r="DH33" s="22">
        <v>349</v>
      </c>
      <c r="DI33" s="22">
        <v>257</v>
      </c>
      <c r="DJ33" s="22">
        <v>252</v>
      </c>
      <c r="DK33" s="22">
        <v>16</v>
      </c>
      <c r="DL33" s="22">
        <v>11</v>
      </c>
      <c r="DM33" s="22">
        <v>9</v>
      </c>
      <c r="DN33" s="22">
        <f t="shared" ref="DN33:DP33" si="386">DE33+DH33+DK33</f>
        <v>1583</v>
      </c>
      <c r="DO33" s="22">
        <f t="shared" si="386"/>
        <v>1333</v>
      </c>
      <c r="DP33" s="21">
        <f t="shared" si="386"/>
        <v>1311</v>
      </c>
      <c r="DQ33" s="21">
        <v>1391</v>
      </c>
      <c r="DR33" s="159"/>
      <c r="DS33" s="26" t="s">
        <v>33</v>
      </c>
      <c r="DT33" s="20">
        <v>1154</v>
      </c>
      <c r="DU33" s="20">
        <v>1011</v>
      </c>
      <c r="DV33" s="20">
        <v>988</v>
      </c>
      <c r="DW33" s="18">
        <v>309</v>
      </c>
      <c r="DX33" s="18">
        <v>239</v>
      </c>
      <c r="DY33" s="18">
        <v>232</v>
      </c>
      <c r="DZ33" s="18">
        <v>18</v>
      </c>
      <c r="EA33" s="18">
        <v>8</v>
      </c>
      <c r="EB33" s="18">
        <v>6</v>
      </c>
      <c r="EC33" s="18">
        <f t="shared" ref="EC33:EE33" si="387">DT33+DW33+DZ33</f>
        <v>1481</v>
      </c>
      <c r="ED33" s="18">
        <f t="shared" si="387"/>
        <v>1258</v>
      </c>
      <c r="EE33" s="20">
        <f t="shared" si="387"/>
        <v>1226</v>
      </c>
      <c r="EF33" s="20">
        <v>1391</v>
      </c>
      <c r="EG33" s="159"/>
      <c r="EH33" s="3" t="s">
        <v>33</v>
      </c>
      <c r="EI33" s="21">
        <v>1093</v>
      </c>
      <c r="EJ33" s="21">
        <v>974</v>
      </c>
      <c r="EK33" s="21">
        <v>965</v>
      </c>
      <c r="EL33" s="22">
        <v>255</v>
      </c>
      <c r="EM33" s="22">
        <v>202</v>
      </c>
      <c r="EN33" s="22">
        <v>197</v>
      </c>
      <c r="EO33" s="22">
        <v>8</v>
      </c>
      <c r="EP33" s="22">
        <v>7</v>
      </c>
      <c r="EQ33" s="22">
        <v>6</v>
      </c>
      <c r="ER33" s="22">
        <f t="shared" ref="ER33:ET33" si="388">EI33+EL33+EO33</f>
        <v>1356</v>
      </c>
      <c r="ES33" s="22">
        <f t="shared" si="388"/>
        <v>1183</v>
      </c>
      <c r="ET33" s="21">
        <f t="shared" si="388"/>
        <v>1168</v>
      </c>
      <c r="EU33" s="21">
        <v>1391</v>
      </c>
      <c r="EV33" s="159"/>
      <c r="EW33" s="26" t="s">
        <v>33</v>
      </c>
      <c r="EX33" s="20">
        <v>1026</v>
      </c>
      <c r="EY33" s="20">
        <v>941</v>
      </c>
      <c r="EZ33" s="20">
        <v>939</v>
      </c>
      <c r="FA33" s="18">
        <v>254</v>
      </c>
      <c r="FB33" s="18">
        <v>200</v>
      </c>
      <c r="FC33" s="18">
        <v>197</v>
      </c>
      <c r="FD33" s="18">
        <v>11</v>
      </c>
      <c r="FE33" s="18">
        <v>7</v>
      </c>
      <c r="FF33" s="18">
        <v>7</v>
      </c>
      <c r="FG33" s="22">
        <f t="shared" ref="FG33:FI33" si="389">EX33+FA33+FD33</f>
        <v>1291</v>
      </c>
      <c r="FH33" s="22">
        <f t="shared" si="389"/>
        <v>1148</v>
      </c>
      <c r="FI33" s="21">
        <f t="shared" si="389"/>
        <v>1143</v>
      </c>
      <c r="FJ33" s="21">
        <v>1391</v>
      </c>
      <c r="FK33" s="23">
        <f t="shared" ref="FK33:FS33" si="390">(D33+S33+AH33+AW33+BL33+CA33+CP33+DE33+DT33+EI33+EX33)/11</f>
        <v>1113.6363636363637</v>
      </c>
      <c r="FL33" s="23">
        <f t="shared" si="390"/>
        <v>979.09090909090912</v>
      </c>
      <c r="FM33" s="23">
        <f t="shared" si="390"/>
        <v>948.63636363636363</v>
      </c>
      <c r="FN33" s="23">
        <f t="shared" si="390"/>
        <v>404</v>
      </c>
      <c r="FO33" s="23">
        <f t="shared" si="390"/>
        <v>317.81818181818181</v>
      </c>
      <c r="FP33" s="23">
        <f t="shared" si="390"/>
        <v>302.18181818181819</v>
      </c>
      <c r="FQ33" s="23">
        <f t="shared" si="390"/>
        <v>53.727272727272727</v>
      </c>
      <c r="FR33" s="23">
        <f t="shared" si="390"/>
        <v>38.363636363636367</v>
      </c>
      <c r="FS33" s="23">
        <f t="shared" si="390"/>
        <v>35.18181818181818</v>
      </c>
      <c r="FT33" s="24">
        <f t="shared" ref="FT33:GB33" si="391">MIN(D33,S33,AH33,AW33,BL33,CA33,CP33,DE33,DT33,EI33,EX33)</f>
        <v>395</v>
      </c>
      <c r="FU33" s="24">
        <f t="shared" si="391"/>
        <v>281</v>
      </c>
      <c r="FV33" s="24">
        <f t="shared" si="391"/>
        <v>274</v>
      </c>
      <c r="FW33" s="24">
        <f t="shared" si="391"/>
        <v>21</v>
      </c>
      <c r="FX33" s="24">
        <f t="shared" si="391"/>
        <v>13</v>
      </c>
      <c r="FY33" s="24">
        <f t="shared" si="391"/>
        <v>8</v>
      </c>
      <c r="FZ33" s="24">
        <f t="shared" si="391"/>
        <v>8</v>
      </c>
      <c r="GA33" s="24">
        <f t="shared" si="391"/>
        <v>7</v>
      </c>
      <c r="GB33" s="24">
        <f t="shared" si="391"/>
        <v>6</v>
      </c>
      <c r="GC33" s="25"/>
    </row>
    <row r="34" spans="1:185" ht="15.5" x14ac:dyDescent="0.35">
      <c r="A34" s="20">
        <v>31</v>
      </c>
      <c r="B34" s="159"/>
      <c r="C34" s="26" t="s">
        <v>48</v>
      </c>
      <c r="D34" s="20">
        <v>1258</v>
      </c>
      <c r="E34" s="20">
        <v>1001</v>
      </c>
      <c r="F34" s="20">
        <v>867</v>
      </c>
      <c r="G34" s="20">
        <v>1327</v>
      </c>
      <c r="H34" s="20">
        <v>947</v>
      </c>
      <c r="I34" s="20">
        <v>754</v>
      </c>
      <c r="J34" s="20">
        <f t="shared" ref="J34:L34" si="392">J32+J33</f>
        <v>66</v>
      </c>
      <c r="K34" s="20">
        <f t="shared" si="392"/>
        <v>35</v>
      </c>
      <c r="L34" s="20">
        <f t="shared" si="392"/>
        <v>18</v>
      </c>
      <c r="M34" s="18">
        <f t="shared" ref="M34:O34" si="393">D34+G34+J34</f>
        <v>2651</v>
      </c>
      <c r="N34" s="18">
        <f t="shared" si="393"/>
        <v>1983</v>
      </c>
      <c r="O34" s="20">
        <f t="shared" si="393"/>
        <v>1639</v>
      </c>
      <c r="P34" s="20">
        <v>1765</v>
      </c>
      <c r="Q34" s="159"/>
      <c r="R34" s="3" t="s">
        <v>48</v>
      </c>
      <c r="S34" s="21">
        <v>1070</v>
      </c>
      <c r="T34" s="21">
        <v>893</v>
      </c>
      <c r="U34" s="21">
        <v>855</v>
      </c>
      <c r="V34" s="21">
        <v>14</v>
      </c>
      <c r="W34" s="21">
        <v>11</v>
      </c>
      <c r="X34" s="21">
        <v>8</v>
      </c>
      <c r="Y34" s="21">
        <v>1003</v>
      </c>
      <c r="Z34" s="21">
        <v>793</v>
      </c>
      <c r="AA34" s="21">
        <v>753</v>
      </c>
      <c r="AB34" s="22">
        <f t="shared" ref="AB34:AD34" si="394">S34+V34+Y34</f>
        <v>2087</v>
      </c>
      <c r="AC34" s="22">
        <f t="shared" si="394"/>
        <v>1697</v>
      </c>
      <c r="AD34" s="21">
        <f t="shared" si="394"/>
        <v>1616</v>
      </c>
      <c r="AE34" s="21">
        <v>1765</v>
      </c>
      <c r="AF34" s="159"/>
      <c r="AG34" s="26" t="s">
        <v>48</v>
      </c>
      <c r="AH34" s="20">
        <v>1035</v>
      </c>
      <c r="AI34" s="20">
        <v>892</v>
      </c>
      <c r="AJ34" s="20">
        <v>818</v>
      </c>
      <c r="AK34" s="18">
        <v>970</v>
      </c>
      <c r="AL34" s="18">
        <v>789</v>
      </c>
      <c r="AM34" s="18">
        <v>677</v>
      </c>
      <c r="AN34" s="18">
        <v>4</v>
      </c>
      <c r="AO34" s="18">
        <v>0</v>
      </c>
      <c r="AP34" s="18">
        <v>0</v>
      </c>
      <c r="AQ34" s="18">
        <f t="shared" ref="AQ34:AS34" si="395">AH34+AK34+AN34</f>
        <v>2009</v>
      </c>
      <c r="AR34" s="18">
        <f t="shared" si="395"/>
        <v>1681</v>
      </c>
      <c r="AS34" s="20">
        <f t="shared" si="395"/>
        <v>1495</v>
      </c>
      <c r="AT34" s="20">
        <v>1765</v>
      </c>
      <c r="AU34" s="159"/>
      <c r="AV34" s="3" t="s">
        <v>48</v>
      </c>
      <c r="AW34" s="21">
        <v>832</v>
      </c>
      <c r="AX34" s="21">
        <v>651</v>
      </c>
      <c r="AY34" s="21">
        <v>631</v>
      </c>
      <c r="AZ34" s="22">
        <v>1220</v>
      </c>
      <c r="BA34" s="22">
        <v>1071</v>
      </c>
      <c r="BB34" s="22">
        <v>1045</v>
      </c>
      <c r="BC34" s="22">
        <v>3</v>
      </c>
      <c r="BD34" s="22">
        <v>0</v>
      </c>
      <c r="BE34" s="22">
        <v>0</v>
      </c>
      <c r="BF34" s="22">
        <f t="shared" ref="BF34:BH34" si="396">AW34+AZ34+BC34</f>
        <v>2055</v>
      </c>
      <c r="BG34" s="22">
        <f t="shared" si="396"/>
        <v>1722</v>
      </c>
      <c r="BH34" s="21">
        <f t="shared" si="396"/>
        <v>1676</v>
      </c>
      <c r="BI34" s="21">
        <v>1765</v>
      </c>
      <c r="BJ34" s="159"/>
      <c r="BK34" s="26" t="s">
        <v>48</v>
      </c>
      <c r="BL34" s="20">
        <v>1341</v>
      </c>
      <c r="BM34" s="20">
        <v>1068</v>
      </c>
      <c r="BN34" s="20">
        <v>983</v>
      </c>
      <c r="BO34" s="18">
        <v>855</v>
      </c>
      <c r="BP34" s="18">
        <v>660</v>
      </c>
      <c r="BQ34" s="18">
        <v>631</v>
      </c>
      <c r="BR34" s="18">
        <v>3</v>
      </c>
      <c r="BS34" s="18">
        <v>0</v>
      </c>
      <c r="BT34" s="18">
        <v>0</v>
      </c>
      <c r="BU34" s="18">
        <f t="shared" ref="BU34:BW34" si="397">BL34+BO34+BR34</f>
        <v>2199</v>
      </c>
      <c r="BV34" s="18">
        <f t="shared" si="397"/>
        <v>1728</v>
      </c>
      <c r="BW34" s="20">
        <f t="shared" si="397"/>
        <v>1614</v>
      </c>
      <c r="BX34" s="20">
        <v>1765</v>
      </c>
      <c r="BY34" s="159"/>
      <c r="BZ34" s="3" t="s">
        <v>48</v>
      </c>
      <c r="CA34" s="21">
        <v>1110</v>
      </c>
      <c r="CB34" s="21">
        <v>981</v>
      </c>
      <c r="CC34" s="21">
        <v>939</v>
      </c>
      <c r="CD34" s="22">
        <v>810</v>
      </c>
      <c r="CE34" s="22">
        <v>657</v>
      </c>
      <c r="CF34" s="22">
        <v>630</v>
      </c>
      <c r="CG34" s="22">
        <v>5</v>
      </c>
      <c r="CH34" s="22">
        <v>0</v>
      </c>
      <c r="CI34" s="22">
        <v>0</v>
      </c>
      <c r="CJ34" s="22">
        <f t="shared" ref="CJ34:CL34" si="398">CA34+CD34+CG34</f>
        <v>1925</v>
      </c>
      <c r="CK34" s="22">
        <f t="shared" si="398"/>
        <v>1638</v>
      </c>
      <c r="CL34" s="21">
        <f t="shared" si="398"/>
        <v>1569</v>
      </c>
      <c r="CM34" s="21">
        <v>1765</v>
      </c>
      <c r="CN34" s="159"/>
      <c r="CO34" s="26" t="s">
        <v>48</v>
      </c>
      <c r="CP34" s="20">
        <v>1336</v>
      </c>
      <c r="CQ34" s="20">
        <v>1077</v>
      </c>
      <c r="CR34" s="20">
        <v>1033</v>
      </c>
      <c r="CS34" s="18">
        <v>796</v>
      </c>
      <c r="CT34" s="18">
        <v>610</v>
      </c>
      <c r="CU34" s="18">
        <v>583</v>
      </c>
      <c r="CV34" s="18">
        <v>17</v>
      </c>
      <c r="CW34" s="18">
        <v>4</v>
      </c>
      <c r="CX34" s="18">
        <v>2</v>
      </c>
      <c r="CY34" s="18">
        <f t="shared" ref="CY34:DA34" si="399">CP34+CS34+CV34</f>
        <v>2149</v>
      </c>
      <c r="CZ34" s="18">
        <f t="shared" si="399"/>
        <v>1691</v>
      </c>
      <c r="DA34" s="20">
        <f t="shared" si="399"/>
        <v>1618</v>
      </c>
      <c r="DB34" s="20">
        <v>1765</v>
      </c>
      <c r="DC34" s="159"/>
      <c r="DD34" s="3" t="s">
        <v>48</v>
      </c>
      <c r="DE34" s="21">
        <v>1183</v>
      </c>
      <c r="DF34" s="21">
        <v>1001</v>
      </c>
      <c r="DG34" s="21">
        <v>982</v>
      </c>
      <c r="DH34" s="22">
        <v>725</v>
      </c>
      <c r="DI34" s="22">
        <v>571</v>
      </c>
      <c r="DJ34" s="22">
        <v>563</v>
      </c>
      <c r="DK34" s="22">
        <v>4</v>
      </c>
      <c r="DL34" s="22">
        <v>2</v>
      </c>
      <c r="DM34" s="22">
        <v>1</v>
      </c>
      <c r="DN34" s="22">
        <f t="shared" ref="DN34:DP34" si="400">DE34+DH34+DK34</f>
        <v>1912</v>
      </c>
      <c r="DO34" s="22">
        <f t="shared" si="400"/>
        <v>1574</v>
      </c>
      <c r="DP34" s="21">
        <f t="shared" si="400"/>
        <v>1546</v>
      </c>
      <c r="DQ34" s="21">
        <v>1765</v>
      </c>
      <c r="DR34" s="159"/>
      <c r="DS34" s="26" t="s">
        <v>48</v>
      </c>
      <c r="DT34" s="20">
        <v>1100</v>
      </c>
      <c r="DU34" s="20">
        <v>943</v>
      </c>
      <c r="DV34" s="20">
        <v>903</v>
      </c>
      <c r="DW34" s="18">
        <v>743</v>
      </c>
      <c r="DX34" s="18">
        <v>576</v>
      </c>
      <c r="DY34" s="18">
        <v>552</v>
      </c>
      <c r="DZ34" s="18">
        <v>4</v>
      </c>
      <c r="EA34" s="18">
        <v>1</v>
      </c>
      <c r="EB34" s="18">
        <v>0</v>
      </c>
      <c r="EC34" s="18">
        <f t="shared" ref="EC34:EE34" si="401">DT34+DW34+DZ34</f>
        <v>1847</v>
      </c>
      <c r="ED34" s="18">
        <f t="shared" si="401"/>
        <v>1520</v>
      </c>
      <c r="EE34" s="20">
        <f t="shared" si="401"/>
        <v>1455</v>
      </c>
      <c r="EF34" s="20">
        <v>1765</v>
      </c>
      <c r="EG34" s="159"/>
      <c r="EH34" s="3" t="s">
        <v>48</v>
      </c>
      <c r="EI34" s="21">
        <v>1060</v>
      </c>
      <c r="EJ34" s="21">
        <v>900</v>
      </c>
      <c r="EK34" s="21">
        <v>874</v>
      </c>
      <c r="EL34" s="22">
        <v>634</v>
      </c>
      <c r="EM34" s="22">
        <v>515</v>
      </c>
      <c r="EN34" s="22">
        <v>499</v>
      </c>
      <c r="EO34" s="22">
        <v>0</v>
      </c>
      <c r="EP34" s="22">
        <v>0</v>
      </c>
      <c r="EQ34" s="22">
        <v>0</v>
      </c>
      <c r="ER34" s="22">
        <f t="shared" ref="ER34:ET34" si="402">EI34+EL34+EO34</f>
        <v>1694</v>
      </c>
      <c r="ES34" s="22">
        <f t="shared" si="402"/>
        <v>1415</v>
      </c>
      <c r="ET34" s="21">
        <f t="shared" si="402"/>
        <v>1373</v>
      </c>
      <c r="EU34" s="21">
        <v>1765</v>
      </c>
      <c r="EV34" s="159"/>
      <c r="EW34" s="26" t="s">
        <v>48</v>
      </c>
      <c r="EX34" s="20">
        <v>925</v>
      </c>
      <c r="EY34" s="20">
        <v>819</v>
      </c>
      <c r="EZ34" s="20">
        <v>814</v>
      </c>
      <c r="FA34" s="18">
        <v>641</v>
      </c>
      <c r="FB34" s="18">
        <v>520</v>
      </c>
      <c r="FC34" s="18">
        <v>510</v>
      </c>
      <c r="FD34" s="18">
        <v>1</v>
      </c>
      <c r="FE34" s="18">
        <v>0</v>
      </c>
      <c r="FF34" s="18">
        <v>0</v>
      </c>
      <c r="FG34" s="22">
        <f t="shared" ref="FG34:FI34" si="403">EX34+FA34+FD34</f>
        <v>1567</v>
      </c>
      <c r="FH34" s="22">
        <f t="shared" si="403"/>
        <v>1339</v>
      </c>
      <c r="FI34" s="21">
        <f t="shared" si="403"/>
        <v>1324</v>
      </c>
      <c r="FJ34" s="21">
        <v>1765</v>
      </c>
      <c r="FK34" s="23">
        <f t="shared" ref="FK34:FS34" si="404">(D34+S34+AH34+AW34+BL34+CA34+CP34+DE34+DT34+EI34+EX34)/11</f>
        <v>1113.6363636363637</v>
      </c>
      <c r="FL34" s="23">
        <f t="shared" si="404"/>
        <v>929.63636363636363</v>
      </c>
      <c r="FM34" s="23">
        <f t="shared" si="404"/>
        <v>881.72727272727275</v>
      </c>
      <c r="FN34" s="23">
        <f t="shared" si="404"/>
        <v>794.09090909090912</v>
      </c>
      <c r="FO34" s="23">
        <f t="shared" si="404"/>
        <v>629.72727272727275</v>
      </c>
      <c r="FP34" s="23">
        <f t="shared" si="404"/>
        <v>586.5454545454545</v>
      </c>
      <c r="FQ34" s="23">
        <f t="shared" si="404"/>
        <v>100.90909090909091</v>
      </c>
      <c r="FR34" s="23">
        <f t="shared" si="404"/>
        <v>75.909090909090907</v>
      </c>
      <c r="FS34" s="23">
        <f t="shared" si="404"/>
        <v>70.36363636363636</v>
      </c>
      <c r="FT34" s="24">
        <f t="shared" ref="FT34:GB34" si="405">MIN(D34,S34,AH34,AW34,BL34,CA34,CP34,DE34,DT34,EI34,EX34)</f>
        <v>832</v>
      </c>
      <c r="FU34" s="24">
        <f t="shared" si="405"/>
        <v>651</v>
      </c>
      <c r="FV34" s="24">
        <f t="shared" si="405"/>
        <v>631</v>
      </c>
      <c r="FW34" s="24">
        <f t="shared" si="405"/>
        <v>14</v>
      </c>
      <c r="FX34" s="24">
        <f t="shared" si="405"/>
        <v>11</v>
      </c>
      <c r="FY34" s="24">
        <f t="shared" si="405"/>
        <v>8</v>
      </c>
      <c r="FZ34" s="24">
        <f t="shared" si="405"/>
        <v>0</v>
      </c>
      <c r="GA34" s="24">
        <f t="shared" si="405"/>
        <v>0</v>
      </c>
      <c r="GB34" s="24">
        <f t="shared" si="405"/>
        <v>0</v>
      </c>
      <c r="GC34" s="25"/>
    </row>
    <row r="35" spans="1:185" ht="15.5" x14ac:dyDescent="0.35">
      <c r="A35" s="20">
        <v>32</v>
      </c>
      <c r="B35" s="159"/>
      <c r="C35" s="26" t="s">
        <v>49</v>
      </c>
      <c r="D35" s="20">
        <v>1284</v>
      </c>
      <c r="E35" s="20">
        <v>1023</v>
      </c>
      <c r="F35" s="20">
        <v>913</v>
      </c>
      <c r="G35" s="20">
        <v>1506</v>
      </c>
      <c r="H35" s="20">
        <v>1104</v>
      </c>
      <c r="I35" s="20">
        <v>946</v>
      </c>
      <c r="J35" s="20">
        <v>54</v>
      </c>
      <c r="K35" s="20">
        <v>26</v>
      </c>
      <c r="L35" s="20">
        <v>11</v>
      </c>
      <c r="M35" s="18">
        <f t="shared" ref="M35:O35" si="406">D35+G35+J35</f>
        <v>2844</v>
      </c>
      <c r="N35" s="18">
        <f t="shared" si="406"/>
        <v>2153</v>
      </c>
      <c r="O35" s="20">
        <f t="shared" si="406"/>
        <v>1870</v>
      </c>
      <c r="P35" s="20">
        <v>1884</v>
      </c>
      <c r="Q35" s="159"/>
      <c r="R35" s="3" t="s">
        <v>49</v>
      </c>
      <c r="S35" s="21">
        <v>1063</v>
      </c>
      <c r="T35" s="21">
        <v>905</v>
      </c>
      <c r="U35" s="21">
        <v>877</v>
      </c>
      <c r="V35" s="21">
        <v>26</v>
      </c>
      <c r="W35" s="21">
        <v>15</v>
      </c>
      <c r="X35" s="21">
        <v>9</v>
      </c>
      <c r="Y35" s="21">
        <v>1178</v>
      </c>
      <c r="Z35" s="21">
        <v>975</v>
      </c>
      <c r="AA35" s="21">
        <v>942</v>
      </c>
      <c r="AB35" s="22">
        <f t="shared" ref="AB35:AD35" si="407">S35+V35+Y35</f>
        <v>2267</v>
      </c>
      <c r="AC35" s="22">
        <f t="shared" si="407"/>
        <v>1895</v>
      </c>
      <c r="AD35" s="21">
        <f t="shared" si="407"/>
        <v>1828</v>
      </c>
      <c r="AE35" s="21">
        <v>1884</v>
      </c>
      <c r="AF35" s="159"/>
      <c r="AG35" s="26" t="s">
        <v>49</v>
      </c>
      <c r="AH35" s="20">
        <v>989</v>
      </c>
      <c r="AI35" s="20">
        <v>891</v>
      </c>
      <c r="AJ35" s="20">
        <v>842</v>
      </c>
      <c r="AK35" s="18">
        <v>1127</v>
      </c>
      <c r="AL35" s="18">
        <v>964</v>
      </c>
      <c r="AM35" s="18">
        <v>864</v>
      </c>
      <c r="AN35" s="18">
        <v>23</v>
      </c>
      <c r="AO35" s="18">
        <v>13</v>
      </c>
      <c r="AP35" s="18">
        <v>7</v>
      </c>
      <c r="AQ35" s="18">
        <f t="shared" ref="AQ35:AS35" si="408">AH35+AK35+AN35</f>
        <v>2139</v>
      </c>
      <c r="AR35" s="18">
        <f t="shared" si="408"/>
        <v>1868</v>
      </c>
      <c r="AS35" s="20">
        <f t="shared" si="408"/>
        <v>1713</v>
      </c>
      <c r="AT35" s="20">
        <v>1884</v>
      </c>
      <c r="AU35" s="159"/>
      <c r="AV35" s="3" t="s">
        <v>49</v>
      </c>
      <c r="AW35" s="21">
        <v>1089</v>
      </c>
      <c r="AX35" s="21">
        <v>900</v>
      </c>
      <c r="AY35" s="21">
        <v>884</v>
      </c>
      <c r="AZ35" s="22">
        <v>1111</v>
      </c>
      <c r="BA35" s="22">
        <v>962</v>
      </c>
      <c r="BB35" s="22">
        <v>940</v>
      </c>
      <c r="BC35" s="22">
        <v>22</v>
      </c>
      <c r="BD35" s="22">
        <v>15</v>
      </c>
      <c r="BE35" s="22">
        <v>12</v>
      </c>
      <c r="BF35" s="22">
        <f t="shared" ref="BF35:BH35" si="409">AW35+AZ35+BC35</f>
        <v>2222</v>
      </c>
      <c r="BG35" s="22">
        <f t="shared" si="409"/>
        <v>1877</v>
      </c>
      <c r="BH35" s="21">
        <f t="shared" si="409"/>
        <v>1836</v>
      </c>
      <c r="BI35" s="21">
        <v>1884</v>
      </c>
      <c r="BJ35" s="159"/>
      <c r="BK35" s="26" t="s">
        <v>49</v>
      </c>
      <c r="BL35" s="20">
        <v>1268</v>
      </c>
      <c r="BM35" s="20">
        <v>993</v>
      </c>
      <c r="BN35" s="20">
        <v>927</v>
      </c>
      <c r="BO35" s="18">
        <v>1064</v>
      </c>
      <c r="BP35" s="18">
        <v>890</v>
      </c>
      <c r="BQ35" s="18">
        <v>857</v>
      </c>
      <c r="BR35" s="18">
        <v>17</v>
      </c>
      <c r="BS35" s="18">
        <v>12</v>
      </c>
      <c r="BT35" s="18">
        <v>8</v>
      </c>
      <c r="BU35" s="18">
        <f t="shared" ref="BU35:BW35" si="410">BL35+BO35+BR35</f>
        <v>2349</v>
      </c>
      <c r="BV35" s="18">
        <f t="shared" si="410"/>
        <v>1895</v>
      </c>
      <c r="BW35" s="20">
        <f t="shared" si="410"/>
        <v>1792</v>
      </c>
      <c r="BX35" s="20">
        <v>1884</v>
      </c>
      <c r="BY35" s="159"/>
      <c r="BZ35" s="3" t="s">
        <v>49</v>
      </c>
      <c r="CA35" s="21">
        <v>1035</v>
      </c>
      <c r="CB35" s="21">
        <v>922</v>
      </c>
      <c r="CC35" s="21">
        <v>893</v>
      </c>
      <c r="CD35" s="22">
        <v>1027</v>
      </c>
      <c r="CE35" s="22">
        <v>881</v>
      </c>
      <c r="CF35" s="22">
        <v>861</v>
      </c>
      <c r="CG35" s="22">
        <v>21</v>
      </c>
      <c r="CH35" s="22">
        <v>9</v>
      </c>
      <c r="CI35" s="22">
        <v>8</v>
      </c>
      <c r="CJ35" s="22">
        <f t="shared" ref="CJ35:CL35" si="411">CA35+CD35+CG35</f>
        <v>2083</v>
      </c>
      <c r="CK35" s="22">
        <f t="shared" si="411"/>
        <v>1812</v>
      </c>
      <c r="CL35" s="21">
        <f t="shared" si="411"/>
        <v>1762</v>
      </c>
      <c r="CM35" s="21">
        <v>1884</v>
      </c>
      <c r="CN35" s="159"/>
      <c r="CO35" s="26" t="s">
        <v>49</v>
      </c>
      <c r="CP35" s="20">
        <v>1203</v>
      </c>
      <c r="CQ35" s="20">
        <v>949</v>
      </c>
      <c r="CR35" s="20">
        <v>901</v>
      </c>
      <c r="CS35" s="18">
        <v>1060</v>
      </c>
      <c r="CT35" s="18">
        <v>859</v>
      </c>
      <c r="CU35" s="18">
        <v>833</v>
      </c>
      <c r="CV35" s="18">
        <v>36</v>
      </c>
      <c r="CW35" s="18">
        <v>12</v>
      </c>
      <c r="CX35" s="18">
        <v>8</v>
      </c>
      <c r="CY35" s="18">
        <f t="shared" ref="CY35:DA35" si="412">CP35+CS35+CV35</f>
        <v>2299</v>
      </c>
      <c r="CZ35" s="18">
        <f t="shared" si="412"/>
        <v>1820</v>
      </c>
      <c r="DA35" s="20">
        <f t="shared" si="412"/>
        <v>1742</v>
      </c>
      <c r="DB35" s="20">
        <v>1884</v>
      </c>
      <c r="DC35" s="159"/>
      <c r="DD35" s="3" t="s">
        <v>49</v>
      </c>
      <c r="DE35" s="21">
        <v>1034</v>
      </c>
      <c r="DF35" s="21">
        <v>886</v>
      </c>
      <c r="DG35" s="21">
        <v>866</v>
      </c>
      <c r="DH35" s="22">
        <v>988</v>
      </c>
      <c r="DI35" s="22">
        <v>810</v>
      </c>
      <c r="DJ35" s="22">
        <v>797</v>
      </c>
      <c r="DK35" s="22">
        <v>17</v>
      </c>
      <c r="DL35" s="22">
        <v>9</v>
      </c>
      <c r="DM35" s="22">
        <v>8</v>
      </c>
      <c r="DN35" s="22">
        <f t="shared" ref="DN35:DP35" si="413">DE35+DH35+DK35</f>
        <v>2039</v>
      </c>
      <c r="DO35" s="22">
        <f t="shared" si="413"/>
        <v>1705</v>
      </c>
      <c r="DP35" s="21">
        <f t="shared" si="413"/>
        <v>1671</v>
      </c>
      <c r="DQ35" s="21">
        <v>1884</v>
      </c>
      <c r="DR35" s="159"/>
      <c r="DS35" s="26" t="s">
        <v>49</v>
      </c>
      <c r="DT35" s="20">
        <v>968</v>
      </c>
      <c r="DU35" s="20">
        <v>843</v>
      </c>
      <c r="DV35" s="20">
        <v>814</v>
      </c>
      <c r="DW35" s="18">
        <v>988</v>
      </c>
      <c r="DX35" s="18">
        <v>788</v>
      </c>
      <c r="DY35" s="18">
        <v>759</v>
      </c>
      <c r="DZ35" s="18">
        <v>20</v>
      </c>
      <c r="EA35" s="18">
        <v>9</v>
      </c>
      <c r="EB35" s="18">
        <v>7</v>
      </c>
      <c r="EC35" s="18">
        <f t="shared" ref="EC35:EE35" si="414">DT35+DW35+DZ35</f>
        <v>1976</v>
      </c>
      <c r="ED35" s="18">
        <f t="shared" si="414"/>
        <v>1640</v>
      </c>
      <c r="EE35" s="20">
        <f t="shared" si="414"/>
        <v>1580</v>
      </c>
      <c r="EF35" s="20">
        <v>1884</v>
      </c>
      <c r="EG35" s="159"/>
      <c r="EH35" s="3" t="s">
        <v>49</v>
      </c>
      <c r="EI35" s="21">
        <v>949</v>
      </c>
      <c r="EJ35" s="21">
        <v>828</v>
      </c>
      <c r="EK35" s="21">
        <v>818</v>
      </c>
      <c r="EL35" s="22">
        <v>878</v>
      </c>
      <c r="EM35" s="22">
        <v>712</v>
      </c>
      <c r="EN35" s="22">
        <v>697</v>
      </c>
      <c r="EO35" s="22">
        <v>12</v>
      </c>
      <c r="EP35" s="22">
        <v>7</v>
      </c>
      <c r="EQ35" s="22">
        <v>7</v>
      </c>
      <c r="ER35" s="22">
        <f t="shared" ref="ER35:ET35" si="415">EI35+EL35+EO35</f>
        <v>1839</v>
      </c>
      <c r="ES35" s="22">
        <f t="shared" si="415"/>
        <v>1547</v>
      </c>
      <c r="ET35" s="21">
        <f t="shared" si="415"/>
        <v>1522</v>
      </c>
      <c r="EU35" s="21">
        <v>1884</v>
      </c>
      <c r="EV35" s="159"/>
      <c r="EW35" s="26" t="s">
        <v>49</v>
      </c>
      <c r="EX35" s="20">
        <v>888</v>
      </c>
      <c r="EY35" s="20">
        <v>800</v>
      </c>
      <c r="EZ35" s="20">
        <v>794</v>
      </c>
      <c r="FA35" s="18">
        <v>844</v>
      </c>
      <c r="FB35" s="18">
        <v>678</v>
      </c>
      <c r="FC35" s="18">
        <v>674</v>
      </c>
      <c r="FD35" s="18">
        <v>9</v>
      </c>
      <c r="FE35" s="18">
        <v>7</v>
      </c>
      <c r="FF35" s="18">
        <v>7</v>
      </c>
      <c r="FG35" s="22">
        <f t="shared" ref="FG35:FI35" si="416">EX35+FA35+FD35</f>
        <v>1741</v>
      </c>
      <c r="FH35" s="22">
        <f t="shared" si="416"/>
        <v>1485</v>
      </c>
      <c r="FI35" s="21">
        <f t="shared" si="416"/>
        <v>1475</v>
      </c>
      <c r="FJ35" s="21">
        <v>1884</v>
      </c>
      <c r="FK35" s="23">
        <f t="shared" ref="FK35:FS35" si="417">(D35+S35+AH35+AW35+BL35+CA35+CP35+DE35+DT35+EI35+EX35)/11</f>
        <v>1070</v>
      </c>
      <c r="FL35" s="23">
        <f t="shared" si="417"/>
        <v>903.63636363636363</v>
      </c>
      <c r="FM35" s="23">
        <f t="shared" si="417"/>
        <v>866.27272727272725</v>
      </c>
      <c r="FN35" s="23">
        <f t="shared" si="417"/>
        <v>965.36363636363637</v>
      </c>
      <c r="FO35" s="23">
        <f t="shared" si="417"/>
        <v>787.5454545454545</v>
      </c>
      <c r="FP35" s="23">
        <f t="shared" si="417"/>
        <v>748.81818181818187</v>
      </c>
      <c r="FQ35" s="23">
        <f t="shared" si="417"/>
        <v>128.09090909090909</v>
      </c>
      <c r="FR35" s="23">
        <f t="shared" si="417"/>
        <v>99.454545454545453</v>
      </c>
      <c r="FS35" s="23">
        <f t="shared" si="417"/>
        <v>93.181818181818187</v>
      </c>
      <c r="FT35" s="24">
        <f t="shared" ref="FT35:GB35" si="418">MIN(D35,S35,AH35,AW35,BL35,CA35,CP35,DE35,DT35,EI35,EX35)</f>
        <v>888</v>
      </c>
      <c r="FU35" s="24">
        <f t="shared" si="418"/>
        <v>800</v>
      </c>
      <c r="FV35" s="24">
        <f t="shared" si="418"/>
        <v>794</v>
      </c>
      <c r="FW35" s="24">
        <f t="shared" si="418"/>
        <v>26</v>
      </c>
      <c r="FX35" s="24">
        <f t="shared" si="418"/>
        <v>15</v>
      </c>
      <c r="FY35" s="24">
        <f t="shared" si="418"/>
        <v>9</v>
      </c>
      <c r="FZ35" s="24">
        <f t="shared" si="418"/>
        <v>9</v>
      </c>
      <c r="GA35" s="24">
        <f t="shared" si="418"/>
        <v>7</v>
      </c>
      <c r="GB35" s="24">
        <f t="shared" si="418"/>
        <v>7</v>
      </c>
      <c r="GC35" s="25"/>
    </row>
    <row r="36" spans="1:185" ht="15.5" x14ac:dyDescent="0.35">
      <c r="A36" s="20">
        <v>33</v>
      </c>
      <c r="B36" s="160"/>
      <c r="C36" s="26" t="s">
        <v>36</v>
      </c>
      <c r="D36" s="20">
        <v>1378</v>
      </c>
      <c r="E36" s="20">
        <v>1108</v>
      </c>
      <c r="F36" s="20">
        <v>998</v>
      </c>
      <c r="G36" s="20">
        <v>1244</v>
      </c>
      <c r="H36" s="20">
        <v>814</v>
      </c>
      <c r="I36" s="20">
        <v>677</v>
      </c>
      <c r="J36" s="20">
        <v>24</v>
      </c>
      <c r="K36" s="20">
        <v>13</v>
      </c>
      <c r="L36" s="20">
        <v>9</v>
      </c>
      <c r="M36" s="18">
        <f t="shared" ref="M36:O36" si="419">D36+G36+J36</f>
        <v>2646</v>
      </c>
      <c r="N36" s="18">
        <f t="shared" si="419"/>
        <v>1935</v>
      </c>
      <c r="O36" s="20">
        <f t="shared" si="419"/>
        <v>1684</v>
      </c>
      <c r="P36" s="20">
        <v>2004</v>
      </c>
      <c r="Q36" s="160"/>
      <c r="R36" s="3" t="s">
        <v>36</v>
      </c>
      <c r="S36" s="21">
        <v>1176</v>
      </c>
      <c r="T36" s="21">
        <v>991</v>
      </c>
      <c r="U36" s="21">
        <v>964</v>
      </c>
      <c r="V36" s="21">
        <v>11</v>
      </c>
      <c r="W36" s="21">
        <v>11</v>
      </c>
      <c r="X36" s="21">
        <v>10</v>
      </c>
      <c r="Y36" s="21">
        <v>893</v>
      </c>
      <c r="Z36" s="21">
        <v>680</v>
      </c>
      <c r="AA36" s="21">
        <v>645</v>
      </c>
      <c r="AB36" s="22">
        <f t="shared" ref="AB36:AD36" si="420">S36+V36+Y36</f>
        <v>2080</v>
      </c>
      <c r="AC36" s="22">
        <f t="shared" si="420"/>
        <v>1682</v>
      </c>
      <c r="AD36" s="21">
        <f t="shared" si="420"/>
        <v>1619</v>
      </c>
      <c r="AE36" s="21">
        <v>2004</v>
      </c>
      <c r="AF36" s="160"/>
      <c r="AG36" s="26" t="s">
        <v>36</v>
      </c>
      <c r="AH36" s="20">
        <v>1119</v>
      </c>
      <c r="AI36" s="20">
        <v>996</v>
      </c>
      <c r="AJ36" s="20">
        <v>941</v>
      </c>
      <c r="AK36" s="18">
        <v>897</v>
      </c>
      <c r="AL36" s="18">
        <v>682</v>
      </c>
      <c r="AM36" s="18">
        <v>596</v>
      </c>
      <c r="AN36" s="18">
        <v>19</v>
      </c>
      <c r="AO36" s="18">
        <v>11</v>
      </c>
      <c r="AP36" s="18">
        <v>10</v>
      </c>
      <c r="AQ36" s="18">
        <f t="shared" ref="AQ36:AS36" si="421">AH36+AK36+AN36</f>
        <v>2035</v>
      </c>
      <c r="AR36" s="18">
        <f t="shared" si="421"/>
        <v>1689</v>
      </c>
      <c r="AS36" s="20">
        <f t="shared" si="421"/>
        <v>1547</v>
      </c>
      <c r="AT36" s="20">
        <v>2004</v>
      </c>
      <c r="AU36" s="160"/>
      <c r="AV36" s="3" t="s">
        <v>36</v>
      </c>
      <c r="AW36" s="21">
        <v>839</v>
      </c>
      <c r="AX36" s="21">
        <v>624</v>
      </c>
      <c r="AY36" s="21">
        <v>607</v>
      </c>
      <c r="AZ36" s="22">
        <v>1302</v>
      </c>
      <c r="BA36" s="22">
        <v>1110</v>
      </c>
      <c r="BB36" s="22">
        <v>1098</v>
      </c>
      <c r="BC36" s="22">
        <v>21</v>
      </c>
      <c r="BD36" s="22">
        <v>12</v>
      </c>
      <c r="BE36" s="22">
        <v>12</v>
      </c>
      <c r="BF36" s="22">
        <f t="shared" ref="BF36:BH36" si="422">AW36+AZ36+BC36</f>
        <v>2162</v>
      </c>
      <c r="BG36" s="22">
        <f t="shared" si="422"/>
        <v>1746</v>
      </c>
      <c r="BH36" s="21">
        <f t="shared" si="422"/>
        <v>1717</v>
      </c>
      <c r="BI36" s="21">
        <v>2004</v>
      </c>
      <c r="BJ36" s="160"/>
      <c r="BK36" s="26" t="s">
        <v>36</v>
      </c>
      <c r="BL36" s="20">
        <v>1457</v>
      </c>
      <c r="BM36" s="20">
        <v>1145</v>
      </c>
      <c r="BN36" s="20">
        <v>1048</v>
      </c>
      <c r="BO36" s="18">
        <v>800</v>
      </c>
      <c r="BP36" s="18">
        <v>633</v>
      </c>
      <c r="BQ36" s="18">
        <v>610</v>
      </c>
      <c r="BR36" s="18">
        <v>17</v>
      </c>
      <c r="BS36" s="18">
        <v>10</v>
      </c>
      <c r="BT36" s="18">
        <v>10</v>
      </c>
      <c r="BU36" s="18">
        <f t="shared" ref="BU36:BW36" si="423">BL36+BO36+BR36</f>
        <v>2274</v>
      </c>
      <c r="BV36" s="18">
        <f t="shared" si="423"/>
        <v>1788</v>
      </c>
      <c r="BW36" s="20">
        <f t="shared" si="423"/>
        <v>1668</v>
      </c>
      <c r="BX36" s="20">
        <v>2004</v>
      </c>
      <c r="BY36" s="160"/>
      <c r="BZ36" s="3" t="s">
        <v>36</v>
      </c>
      <c r="CA36" s="21">
        <v>1210</v>
      </c>
      <c r="CB36" s="21">
        <v>1065</v>
      </c>
      <c r="CC36" s="21">
        <v>1013</v>
      </c>
      <c r="CD36" s="22">
        <v>781</v>
      </c>
      <c r="CE36" s="22">
        <v>621</v>
      </c>
      <c r="CF36" s="22">
        <v>599</v>
      </c>
      <c r="CG36" s="22">
        <v>18</v>
      </c>
      <c r="CH36" s="22">
        <v>10</v>
      </c>
      <c r="CI36" s="22">
        <v>10</v>
      </c>
      <c r="CJ36" s="22">
        <f t="shared" ref="CJ36:CL36" si="424">CA36+CD36+CG36</f>
        <v>2009</v>
      </c>
      <c r="CK36" s="22">
        <f t="shared" si="424"/>
        <v>1696</v>
      </c>
      <c r="CL36" s="21">
        <f t="shared" si="424"/>
        <v>1622</v>
      </c>
      <c r="CM36" s="21">
        <v>2004</v>
      </c>
      <c r="CN36" s="160"/>
      <c r="CO36" s="26" t="s">
        <v>36</v>
      </c>
      <c r="CP36" s="20">
        <v>1352</v>
      </c>
      <c r="CQ36" s="20">
        <v>1108</v>
      </c>
      <c r="CR36" s="20">
        <v>1070</v>
      </c>
      <c r="CS36" s="18">
        <v>756</v>
      </c>
      <c r="CT36" s="18">
        <v>572</v>
      </c>
      <c r="CU36" s="18">
        <v>558</v>
      </c>
      <c r="CV36" s="18">
        <v>18</v>
      </c>
      <c r="CW36" s="18">
        <v>12</v>
      </c>
      <c r="CX36" s="18">
        <v>12</v>
      </c>
      <c r="CY36" s="18">
        <f t="shared" ref="CY36:DA36" si="425">CP36+CS36+CV36</f>
        <v>2126</v>
      </c>
      <c r="CZ36" s="18">
        <f t="shared" si="425"/>
        <v>1692</v>
      </c>
      <c r="DA36" s="20">
        <f t="shared" si="425"/>
        <v>1640</v>
      </c>
      <c r="DB36" s="20">
        <v>2004</v>
      </c>
      <c r="DC36" s="160"/>
      <c r="DD36" s="3" t="s">
        <v>36</v>
      </c>
      <c r="DE36" s="21">
        <v>1200</v>
      </c>
      <c r="DF36" s="21">
        <v>1022</v>
      </c>
      <c r="DG36" s="21">
        <v>1004</v>
      </c>
      <c r="DH36" s="22">
        <v>725</v>
      </c>
      <c r="DI36" s="22">
        <v>565</v>
      </c>
      <c r="DJ36" s="22">
        <v>557</v>
      </c>
      <c r="DK36" s="22">
        <v>12</v>
      </c>
      <c r="DL36" s="22">
        <v>12</v>
      </c>
      <c r="DM36" s="22">
        <v>10</v>
      </c>
      <c r="DN36" s="22">
        <f t="shared" ref="DN36:DP36" si="426">DE36+DH36+DK36</f>
        <v>1937</v>
      </c>
      <c r="DO36" s="22">
        <f t="shared" si="426"/>
        <v>1599</v>
      </c>
      <c r="DP36" s="21">
        <f t="shared" si="426"/>
        <v>1571</v>
      </c>
      <c r="DQ36" s="21">
        <v>2004</v>
      </c>
      <c r="DR36" s="160"/>
      <c r="DS36" s="26" t="s">
        <v>36</v>
      </c>
      <c r="DT36" s="20">
        <v>1150</v>
      </c>
      <c r="DU36" s="20">
        <v>948</v>
      </c>
      <c r="DV36" s="20">
        <v>912</v>
      </c>
      <c r="DW36" s="18">
        <v>725</v>
      </c>
      <c r="DX36" s="18">
        <v>550</v>
      </c>
      <c r="DY36" s="18">
        <v>524</v>
      </c>
      <c r="DZ36" s="18">
        <v>16</v>
      </c>
      <c r="EA36" s="18">
        <v>10</v>
      </c>
      <c r="EB36" s="18">
        <v>10</v>
      </c>
      <c r="EC36" s="18">
        <f t="shared" ref="EC36:EE36" si="427">DT36+DW36+DZ36</f>
        <v>1891</v>
      </c>
      <c r="ED36" s="18">
        <f t="shared" si="427"/>
        <v>1508</v>
      </c>
      <c r="EE36" s="20">
        <f t="shared" si="427"/>
        <v>1446</v>
      </c>
      <c r="EF36" s="20">
        <v>2004</v>
      </c>
      <c r="EG36" s="160"/>
      <c r="EH36" s="3" t="s">
        <v>36</v>
      </c>
      <c r="EI36" s="21">
        <v>1090</v>
      </c>
      <c r="EJ36" s="21">
        <v>940</v>
      </c>
      <c r="EK36" s="21">
        <v>924</v>
      </c>
      <c r="EL36" s="22">
        <v>622</v>
      </c>
      <c r="EM36" s="22">
        <v>480</v>
      </c>
      <c r="EN36" s="22">
        <v>464</v>
      </c>
      <c r="EO36" s="22">
        <v>10</v>
      </c>
      <c r="EP36" s="22">
        <v>9</v>
      </c>
      <c r="EQ36" s="22">
        <v>9</v>
      </c>
      <c r="ER36" s="22">
        <f t="shared" ref="ER36:ET36" si="428">EI36+EL36+EO36</f>
        <v>1722</v>
      </c>
      <c r="ES36" s="22">
        <f t="shared" si="428"/>
        <v>1429</v>
      </c>
      <c r="ET36" s="21">
        <f t="shared" si="428"/>
        <v>1397</v>
      </c>
      <c r="EU36" s="21">
        <v>2004</v>
      </c>
      <c r="EV36" s="160"/>
      <c r="EW36" s="26" t="s">
        <v>36</v>
      </c>
      <c r="EX36" s="20">
        <v>989</v>
      </c>
      <c r="EY36" s="20">
        <v>885</v>
      </c>
      <c r="EZ36" s="20">
        <v>881</v>
      </c>
      <c r="FA36" s="18">
        <v>645</v>
      </c>
      <c r="FB36" s="18">
        <v>488</v>
      </c>
      <c r="FC36" s="18">
        <v>480</v>
      </c>
      <c r="FD36" s="18">
        <v>10</v>
      </c>
      <c r="FE36" s="18">
        <v>9</v>
      </c>
      <c r="FF36" s="18">
        <v>9</v>
      </c>
      <c r="FG36" s="22">
        <f t="shared" ref="FG36:FI36" si="429">EX36+FA36+FD36</f>
        <v>1644</v>
      </c>
      <c r="FH36" s="22">
        <f t="shared" si="429"/>
        <v>1382</v>
      </c>
      <c r="FI36" s="21">
        <f t="shared" si="429"/>
        <v>1370</v>
      </c>
      <c r="FJ36" s="21">
        <v>2004</v>
      </c>
      <c r="FK36" s="23">
        <f t="shared" ref="FK36:FS36" si="430">(D36+S36+AH36+AW36+BL36+CA36+CP36+DE36+DT36+EI36+EX36)/11</f>
        <v>1178.1818181818182</v>
      </c>
      <c r="FL36" s="23">
        <f t="shared" si="430"/>
        <v>984.72727272727275</v>
      </c>
      <c r="FM36" s="23">
        <f t="shared" si="430"/>
        <v>942</v>
      </c>
      <c r="FN36" s="23">
        <f t="shared" si="430"/>
        <v>773.4545454545455</v>
      </c>
      <c r="FO36" s="23">
        <f t="shared" si="430"/>
        <v>593.27272727272725</v>
      </c>
      <c r="FP36" s="23">
        <f t="shared" si="430"/>
        <v>561.18181818181813</v>
      </c>
      <c r="FQ36" s="23">
        <f t="shared" si="430"/>
        <v>96.181818181818187</v>
      </c>
      <c r="FR36" s="23">
        <f t="shared" si="430"/>
        <v>71.63636363636364</v>
      </c>
      <c r="FS36" s="23">
        <f t="shared" si="430"/>
        <v>67.818181818181813</v>
      </c>
      <c r="FT36" s="24">
        <f t="shared" ref="FT36:GB36" si="431">MIN(D36,S36,AH36,AW36,BL36,CA36,CP36,DE36,DT36,EI36,EX36)</f>
        <v>839</v>
      </c>
      <c r="FU36" s="24">
        <f t="shared" si="431"/>
        <v>624</v>
      </c>
      <c r="FV36" s="24">
        <f t="shared" si="431"/>
        <v>607</v>
      </c>
      <c r="FW36" s="24">
        <f t="shared" si="431"/>
        <v>11</v>
      </c>
      <c r="FX36" s="24">
        <f t="shared" si="431"/>
        <v>11</v>
      </c>
      <c r="FY36" s="24">
        <f t="shared" si="431"/>
        <v>10</v>
      </c>
      <c r="FZ36" s="24">
        <f t="shared" si="431"/>
        <v>10</v>
      </c>
      <c r="GA36" s="24">
        <f t="shared" si="431"/>
        <v>9</v>
      </c>
      <c r="GB36" s="24">
        <f t="shared" si="431"/>
        <v>9</v>
      </c>
      <c r="GC36" s="25"/>
    </row>
    <row r="37" spans="1:185" ht="15.5" x14ac:dyDescent="0.35">
      <c r="A37" s="26"/>
      <c r="B37" s="26"/>
      <c r="C37" s="30" t="s">
        <v>67</v>
      </c>
      <c r="D37" s="31">
        <f t="shared" ref="D37:P37" si="432">SUM(D4:D36)</f>
        <v>56339</v>
      </c>
      <c r="E37" s="32">
        <f t="shared" si="432"/>
        <v>46072</v>
      </c>
      <c r="F37" s="31">
        <f t="shared" si="432"/>
        <v>41755</v>
      </c>
      <c r="G37" s="31">
        <f t="shared" si="432"/>
        <v>43552</v>
      </c>
      <c r="H37" s="32">
        <f t="shared" si="432"/>
        <v>28470</v>
      </c>
      <c r="I37" s="31">
        <f t="shared" si="432"/>
        <v>23784</v>
      </c>
      <c r="J37" s="31">
        <f t="shared" si="432"/>
        <v>1581</v>
      </c>
      <c r="K37" s="32">
        <f t="shared" si="432"/>
        <v>884</v>
      </c>
      <c r="L37" s="31">
        <f t="shared" si="432"/>
        <v>473</v>
      </c>
      <c r="M37" s="31">
        <f t="shared" si="432"/>
        <v>101472</v>
      </c>
      <c r="N37" s="31">
        <f t="shared" si="432"/>
        <v>75426</v>
      </c>
      <c r="O37" s="31">
        <f t="shared" si="432"/>
        <v>66012</v>
      </c>
      <c r="P37" s="31">
        <f t="shared" si="432"/>
        <v>70086</v>
      </c>
      <c r="Q37" s="26"/>
      <c r="R37" s="33" t="s">
        <v>67</v>
      </c>
      <c r="S37" s="34">
        <f t="shared" ref="S37:AA37" si="433">SUM(S4:S36)</f>
        <v>48472</v>
      </c>
      <c r="T37" s="34">
        <f t="shared" si="433"/>
        <v>41853</v>
      </c>
      <c r="U37" s="34">
        <f t="shared" si="433"/>
        <v>40490</v>
      </c>
      <c r="V37" s="34">
        <f t="shared" si="433"/>
        <v>889</v>
      </c>
      <c r="W37" s="34">
        <f t="shared" si="433"/>
        <v>554</v>
      </c>
      <c r="X37" s="34">
        <f t="shared" si="433"/>
        <v>427</v>
      </c>
      <c r="Y37" s="34">
        <f t="shared" si="433"/>
        <v>28717</v>
      </c>
      <c r="Z37" s="34">
        <f t="shared" si="433"/>
        <v>22059</v>
      </c>
      <c r="AA37" s="34">
        <f t="shared" si="433"/>
        <v>20918</v>
      </c>
      <c r="AB37" s="14">
        <f t="shared" ref="AB37:AD37" si="434">S37+V37+Y37</f>
        <v>78078</v>
      </c>
      <c r="AC37" s="14">
        <f t="shared" si="434"/>
        <v>64466</v>
      </c>
      <c r="AD37" s="34">
        <f t="shared" si="434"/>
        <v>61835</v>
      </c>
      <c r="AE37" s="34">
        <f>SUM(AE4:AE36)</f>
        <v>70086</v>
      </c>
      <c r="AF37" s="26"/>
      <c r="AG37" s="33" t="s">
        <v>67</v>
      </c>
      <c r="AH37" s="34">
        <f t="shared" ref="AH37:AP37" si="435">SUM(AH4:AH36)</f>
        <v>46668</v>
      </c>
      <c r="AI37" s="34">
        <f t="shared" si="435"/>
        <v>41533</v>
      </c>
      <c r="AJ37" s="34">
        <f t="shared" si="435"/>
        <v>38865</v>
      </c>
      <c r="AK37" s="34">
        <f t="shared" si="435"/>
        <v>27850</v>
      </c>
      <c r="AL37" s="34">
        <f t="shared" si="435"/>
        <v>21648</v>
      </c>
      <c r="AM37" s="34">
        <f t="shared" si="435"/>
        <v>19189</v>
      </c>
      <c r="AN37" s="34">
        <f t="shared" si="435"/>
        <v>891</v>
      </c>
      <c r="AO37" s="34">
        <f t="shared" si="435"/>
        <v>561</v>
      </c>
      <c r="AP37" s="34">
        <f t="shared" si="435"/>
        <v>410</v>
      </c>
      <c r="AQ37" s="14">
        <f t="shared" ref="AQ37:AS37" si="436">AH37+AK37+AN37</f>
        <v>75409</v>
      </c>
      <c r="AR37" s="14">
        <f t="shared" si="436"/>
        <v>63742</v>
      </c>
      <c r="AS37" s="34">
        <f t="shared" si="436"/>
        <v>58464</v>
      </c>
      <c r="AT37" s="34">
        <f>SUM(AT4:AT36)</f>
        <v>70086</v>
      </c>
      <c r="AU37" s="26"/>
      <c r="AV37" s="33" t="s">
        <v>67</v>
      </c>
      <c r="AW37" s="34">
        <f t="shared" ref="AW37:BE37" si="437">SUM(AW4:AW36)</f>
        <v>27551</v>
      </c>
      <c r="AX37" s="34">
        <f t="shared" si="437"/>
        <v>20907</v>
      </c>
      <c r="AY37" s="34">
        <f t="shared" si="437"/>
        <v>20373</v>
      </c>
      <c r="AZ37" s="34">
        <f t="shared" si="437"/>
        <v>51939</v>
      </c>
      <c r="BA37" s="34">
        <f t="shared" si="437"/>
        <v>45257</v>
      </c>
      <c r="BB37" s="34">
        <f t="shared" si="437"/>
        <v>44288</v>
      </c>
      <c r="BC37" s="34">
        <f t="shared" si="437"/>
        <v>965</v>
      </c>
      <c r="BD37" s="34">
        <f t="shared" si="437"/>
        <v>521</v>
      </c>
      <c r="BE37" s="34">
        <f t="shared" si="437"/>
        <v>471</v>
      </c>
      <c r="BF37" s="14">
        <f t="shared" ref="BF37:BH37" si="438">AW37+AZ37+BC37</f>
        <v>80455</v>
      </c>
      <c r="BG37" s="14">
        <f t="shared" si="438"/>
        <v>66685</v>
      </c>
      <c r="BH37" s="34">
        <f t="shared" si="438"/>
        <v>65132</v>
      </c>
      <c r="BI37" s="34">
        <f>SUM(BI4:BI36)</f>
        <v>70086</v>
      </c>
      <c r="BJ37" s="26"/>
      <c r="BK37" s="33" t="s">
        <v>67</v>
      </c>
      <c r="BL37" s="34">
        <f t="shared" ref="BL37:BT37" si="439">SUM(BL4:BL36)</f>
        <v>57248</v>
      </c>
      <c r="BM37" s="34">
        <f t="shared" si="439"/>
        <v>46344</v>
      </c>
      <c r="BN37" s="34">
        <f t="shared" si="439"/>
        <v>43003</v>
      </c>
      <c r="BO37" s="34">
        <f t="shared" si="439"/>
        <v>26478</v>
      </c>
      <c r="BP37" s="34">
        <f t="shared" si="439"/>
        <v>20887</v>
      </c>
      <c r="BQ37" s="34">
        <f t="shared" si="439"/>
        <v>19955</v>
      </c>
      <c r="BR37" s="34">
        <f t="shared" si="439"/>
        <v>858</v>
      </c>
      <c r="BS37" s="34">
        <f t="shared" si="439"/>
        <v>500</v>
      </c>
      <c r="BT37" s="34">
        <f t="shared" si="439"/>
        <v>404</v>
      </c>
      <c r="BU37" s="14">
        <f t="shared" ref="BU37:BW37" si="440">BL37+BO37+BR37</f>
        <v>84584</v>
      </c>
      <c r="BV37" s="14">
        <f t="shared" si="440"/>
        <v>67731</v>
      </c>
      <c r="BW37" s="34">
        <f t="shared" si="440"/>
        <v>63362</v>
      </c>
      <c r="BX37" s="34">
        <f>SUM(BX4:BX36)</f>
        <v>70086</v>
      </c>
      <c r="BY37" s="26"/>
      <c r="BZ37" s="33" t="s">
        <v>67</v>
      </c>
      <c r="CA37" s="34">
        <f t="shared" ref="CA37:CI37" si="441">SUM(CA4:CA36)</f>
        <v>48485</v>
      </c>
      <c r="CB37" s="34">
        <f t="shared" si="441"/>
        <v>43097</v>
      </c>
      <c r="CC37" s="34">
        <f t="shared" si="441"/>
        <v>41429</v>
      </c>
      <c r="CD37" s="34">
        <f t="shared" si="441"/>
        <v>25170</v>
      </c>
      <c r="CE37" s="34">
        <f t="shared" si="441"/>
        <v>20314</v>
      </c>
      <c r="CF37" s="34">
        <f t="shared" si="441"/>
        <v>19578</v>
      </c>
      <c r="CG37" s="34">
        <f t="shared" si="441"/>
        <v>715</v>
      </c>
      <c r="CH37" s="34">
        <f t="shared" si="441"/>
        <v>453</v>
      </c>
      <c r="CI37" s="34">
        <f t="shared" si="441"/>
        <v>391</v>
      </c>
      <c r="CJ37" s="14">
        <f t="shared" ref="CJ37:CL37" si="442">CA37+CD37+CG37</f>
        <v>74370</v>
      </c>
      <c r="CK37" s="14">
        <f t="shared" si="442"/>
        <v>63864</v>
      </c>
      <c r="CL37" s="34">
        <f t="shared" si="442"/>
        <v>61398</v>
      </c>
      <c r="CM37" s="34">
        <f>SUM(CM4:CM36)</f>
        <v>70086</v>
      </c>
      <c r="CN37" s="26"/>
      <c r="CO37" s="33" t="s">
        <v>67</v>
      </c>
      <c r="CP37" s="34">
        <f t="shared" ref="CP37:CX37" si="443">SUM(CP4:CP36)</f>
        <v>56953</v>
      </c>
      <c r="CQ37" s="34">
        <f t="shared" si="443"/>
        <v>45634</v>
      </c>
      <c r="CR37" s="34">
        <f t="shared" si="443"/>
        <v>43902</v>
      </c>
      <c r="CS37" s="34">
        <f t="shared" si="443"/>
        <v>25001</v>
      </c>
      <c r="CT37" s="34">
        <f t="shared" si="443"/>
        <v>18942</v>
      </c>
      <c r="CU37" s="34">
        <f t="shared" si="443"/>
        <v>18275</v>
      </c>
      <c r="CV37" s="34">
        <f t="shared" si="443"/>
        <v>1274</v>
      </c>
      <c r="CW37" s="34">
        <f t="shared" si="443"/>
        <v>543</v>
      </c>
      <c r="CX37" s="34">
        <f t="shared" si="443"/>
        <v>456</v>
      </c>
      <c r="CY37" s="14">
        <f t="shared" ref="CY37:DA37" si="444">CP37+CS37+CV37</f>
        <v>83228</v>
      </c>
      <c r="CZ37" s="14">
        <f t="shared" si="444"/>
        <v>65119</v>
      </c>
      <c r="DA37" s="34">
        <f t="shared" si="444"/>
        <v>62633</v>
      </c>
      <c r="DB37" s="34">
        <f>SUM(DB4:DB36)</f>
        <v>70086</v>
      </c>
      <c r="DC37" s="26"/>
      <c r="DD37" s="33" t="s">
        <v>67</v>
      </c>
      <c r="DE37" s="34">
        <f t="shared" ref="DE37:DM37" si="445">SUM(DE4:DE36)</f>
        <v>49571</v>
      </c>
      <c r="DF37" s="34">
        <f t="shared" si="445"/>
        <v>41903</v>
      </c>
      <c r="DG37" s="34">
        <f t="shared" si="445"/>
        <v>41056</v>
      </c>
      <c r="DH37" s="34">
        <f t="shared" si="445"/>
        <v>24034</v>
      </c>
      <c r="DI37" s="34">
        <f t="shared" si="445"/>
        <v>18331</v>
      </c>
      <c r="DJ37" s="34">
        <f t="shared" si="445"/>
        <v>18011</v>
      </c>
      <c r="DK37" s="34">
        <f t="shared" si="445"/>
        <v>751</v>
      </c>
      <c r="DL37" s="34">
        <f t="shared" si="445"/>
        <v>428</v>
      </c>
      <c r="DM37" s="34">
        <f t="shared" si="445"/>
        <v>352</v>
      </c>
      <c r="DN37" s="14">
        <f t="shared" ref="DN37:DP37" si="446">DE37+DH37+DK37</f>
        <v>74356</v>
      </c>
      <c r="DO37" s="14">
        <f t="shared" si="446"/>
        <v>60662</v>
      </c>
      <c r="DP37" s="34">
        <f t="shared" si="446"/>
        <v>59419</v>
      </c>
      <c r="DQ37" s="34">
        <f>SUM(DQ4:DQ36)</f>
        <v>70086</v>
      </c>
      <c r="DR37" s="26"/>
      <c r="DS37" s="33" t="s">
        <v>67</v>
      </c>
      <c r="DT37" s="34">
        <f t="shared" ref="DT37:EB37" si="447">SUM(DT4:DT36)</f>
        <v>47912</v>
      </c>
      <c r="DU37" s="34">
        <f t="shared" si="447"/>
        <v>40037</v>
      </c>
      <c r="DV37" s="34">
        <f t="shared" si="447"/>
        <v>38511</v>
      </c>
      <c r="DW37" s="34">
        <f t="shared" si="447"/>
        <v>22948</v>
      </c>
      <c r="DX37" s="34">
        <f t="shared" si="447"/>
        <v>17637</v>
      </c>
      <c r="DY37" s="34">
        <f t="shared" si="447"/>
        <v>16916</v>
      </c>
      <c r="DZ37" s="34">
        <f t="shared" si="447"/>
        <v>906</v>
      </c>
      <c r="EA37" s="34">
        <f t="shared" si="447"/>
        <v>422</v>
      </c>
      <c r="EB37" s="34">
        <f t="shared" si="447"/>
        <v>335</v>
      </c>
      <c r="EC37" s="14">
        <f t="shared" ref="EC37:EE37" si="448">DT37+DW37+DZ37</f>
        <v>71766</v>
      </c>
      <c r="ED37" s="14">
        <f t="shared" si="448"/>
        <v>58096</v>
      </c>
      <c r="EE37" s="34">
        <f t="shared" si="448"/>
        <v>55762</v>
      </c>
      <c r="EF37" s="34">
        <f>SUM(EF4:EF36)</f>
        <v>70086</v>
      </c>
      <c r="EG37" s="26"/>
      <c r="EH37" s="33" t="s">
        <v>67</v>
      </c>
      <c r="EI37" s="34">
        <f t="shared" ref="EI37:EQ37" si="449">SUM(EI4:EI36)</f>
        <v>44898</v>
      </c>
      <c r="EJ37" s="34">
        <f t="shared" si="449"/>
        <v>38716</v>
      </c>
      <c r="EK37" s="34">
        <f t="shared" si="449"/>
        <v>37975</v>
      </c>
      <c r="EL37" s="34">
        <f t="shared" si="449"/>
        <v>19517</v>
      </c>
      <c r="EM37" s="34">
        <f t="shared" si="449"/>
        <v>15681</v>
      </c>
      <c r="EN37" s="34">
        <f t="shared" si="449"/>
        <v>15277</v>
      </c>
      <c r="EO37" s="34">
        <f t="shared" si="449"/>
        <v>461</v>
      </c>
      <c r="EP37" s="34">
        <f t="shared" si="449"/>
        <v>317</v>
      </c>
      <c r="EQ37" s="34">
        <f t="shared" si="449"/>
        <v>293</v>
      </c>
      <c r="ER37" s="14">
        <f t="shared" ref="ER37:ET37" si="450">EI37+EL37+EO37</f>
        <v>64876</v>
      </c>
      <c r="ES37" s="14">
        <f t="shared" si="450"/>
        <v>54714</v>
      </c>
      <c r="ET37" s="34">
        <f t="shared" si="450"/>
        <v>53545</v>
      </c>
      <c r="EU37" s="34">
        <f>SUM(EU4:EU36)</f>
        <v>70086</v>
      </c>
      <c r="EV37" s="26"/>
      <c r="EW37" s="33" t="s">
        <v>67</v>
      </c>
      <c r="EX37" s="34">
        <f t="shared" ref="EX37:FF37" si="451">SUM(EX4:EX36)</f>
        <v>40823</v>
      </c>
      <c r="EY37" s="34">
        <f t="shared" si="451"/>
        <v>36474</v>
      </c>
      <c r="EZ37" s="34">
        <f t="shared" si="451"/>
        <v>36195</v>
      </c>
      <c r="FA37" s="34">
        <f t="shared" si="451"/>
        <v>19801</v>
      </c>
      <c r="FB37" s="34">
        <f t="shared" si="451"/>
        <v>15511</v>
      </c>
      <c r="FC37" s="34">
        <f t="shared" si="451"/>
        <v>15350</v>
      </c>
      <c r="FD37" s="34">
        <f t="shared" si="451"/>
        <v>519</v>
      </c>
      <c r="FE37" s="34">
        <f t="shared" si="451"/>
        <v>337</v>
      </c>
      <c r="FF37" s="34">
        <f t="shared" si="451"/>
        <v>326</v>
      </c>
      <c r="FG37" s="9">
        <f t="shared" ref="FG37:FI37" si="452">EX37+FA37+FD37</f>
        <v>61143</v>
      </c>
      <c r="FH37" s="9">
        <f t="shared" si="452"/>
        <v>52322</v>
      </c>
      <c r="FI37" s="35">
        <f t="shared" si="452"/>
        <v>51871</v>
      </c>
      <c r="FJ37" s="35">
        <f>SUM(FJ4:FJ36)</f>
        <v>70086</v>
      </c>
      <c r="FK37" s="36">
        <f t="shared" ref="FK37:GB37" si="453">SUM(FK4:FK36)</f>
        <v>47719.999999999978</v>
      </c>
      <c r="FL37" s="36">
        <f t="shared" si="453"/>
        <v>40233.63636363636</v>
      </c>
      <c r="FM37" s="36">
        <f t="shared" si="453"/>
        <v>38504.909090909088</v>
      </c>
      <c r="FN37" s="36">
        <f t="shared" si="453"/>
        <v>26107.181818181813</v>
      </c>
      <c r="FO37" s="36">
        <f t="shared" si="453"/>
        <v>20293.818181818184</v>
      </c>
      <c r="FP37" s="36">
        <f t="shared" si="453"/>
        <v>19186.36363636364</v>
      </c>
      <c r="FQ37" s="36">
        <f t="shared" si="453"/>
        <v>3421.6363636363635</v>
      </c>
      <c r="FR37" s="36">
        <f t="shared" si="453"/>
        <v>2456.818181818182</v>
      </c>
      <c r="FS37" s="36">
        <f t="shared" si="453"/>
        <v>2257.181818181818</v>
      </c>
      <c r="FT37" s="36">
        <f t="shared" si="453"/>
        <v>25724</v>
      </c>
      <c r="FU37" s="36">
        <f t="shared" si="453"/>
        <v>19578</v>
      </c>
      <c r="FV37" s="36">
        <f t="shared" si="453"/>
        <v>19086</v>
      </c>
      <c r="FW37" s="36">
        <f t="shared" si="453"/>
        <v>889</v>
      </c>
      <c r="FX37" s="36">
        <f t="shared" si="453"/>
        <v>554</v>
      </c>
      <c r="FY37" s="36">
        <f t="shared" si="453"/>
        <v>427</v>
      </c>
      <c r="FZ37" s="36">
        <f t="shared" si="453"/>
        <v>445</v>
      </c>
      <c r="GA37" s="36">
        <f t="shared" si="453"/>
        <v>301</v>
      </c>
      <c r="GB37" s="36">
        <f t="shared" si="453"/>
        <v>272</v>
      </c>
      <c r="GC37" s="12"/>
    </row>
    <row r="38" spans="1:185" ht="12.5" x14ac:dyDescent="0.25">
      <c r="FG38" s="37"/>
      <c r="FH38" s="37"/>
      <c r="FI38" s="37"/>
      <c r="FJ38" s="37"/>
    </row>
    <row r="39" spans="1:185" ht="12.5" x14ac:dyDescent="0.25">
      <c r="FG39" s="37"/>
      <c r="FH39" s="37"/>
      <c r="FI39" s="37"/>
      <c r="FJ39" s="37"/>
    </row>
    <row r="40" spans="1:185" ht="12.5" x14ac:dyDescent="0.25">
      <c r="FG40" s="37"/>
      <c r="FH40" s="37"/>
      <c r="FI40" s="37"/>
      <c r="FJ40" s="37"/>
    </row>
    <row r="41" spans="1:185" ht="12.5" x14ac:dyDescent="0.25">
      <c r="FG41" s="37"/>
      <c r="FH41" s="37"/>
      <c r="FI41" s="37"/>
      <c r="FJ41" s="37"/>
    </row>
    <row r="42" spans="1:185" ht="12.5" x14ac:dyDescent="0.25">
      <c r="FG42" s="37"/>
      <c r="FH42" s="37"/>
      <c r="FI42" s="37"/>
      <c r="FJ42" s="37"/>
    </row>
    <row r="43" spans="1:185" ht="12.5" x14ac:dyDescent="0.25">
      <c r="FG43" s="37"/>
      <c r="FH43" s="37"/>
      <c r="FI43" s="37"/>
      <c r="FJ43" s="37"/>
    </row>
    <row r="44" spans="1:185" ht="12.5" x14ac:dyDescent="0.25">
      <c r="FG44" s="37"/>
      <c r="FH44" s="37"/>
      <c r="FI44" s="37"/>
      <c r="FJ44" s="37"/>
    </row>
    <row r="45" spans="1:185" ht="12.5" x14ac:dyDescent="0.25">
      <c r="FG45" s="37"/>
      <c r="FH45" s="37"/>
      <c r="FI45" s="37"/>
      <c r="FJ45" s="37"/>
    </row>
    <row r="46" spans="1:185" ht="12.5" x14ac:dyDescent="0.25">
      <c r="FG46" s="37"/>
      <c r="FH46" s="37"/>
      <c r="FI46" s="37"/>
      <c r="FJ46" s="37"/>
    </row>
    <row r="47" spans="1:185" ht="12.5" x14ac:dyDescent="0.25">
      <c r="FG47" s="37"/>
      <c r="FH47" s="37"/>
      <c r="FI47" s="37"/>
      <c r="FJ47" s="37"/>
    </row>
    <row r="48" spans="1:185" ht="12.5" x14ac:dyDescent="0.25">
      <c r="FG48" s="37"/>
      <c r="FH48" s="37"/>
      <c r="FI48" s="37"/>
      <c r="FJ48" s="37"/>
    </row>
    <row r="49" spans="163:166" ht="12.5" x14ac:dyDescent="0.25">
      <c r="FG49" s="37"/>
      <c r="FH49" s="37"/>
      <c r="FI49" s="37"/>
      <c r="FJ49" s="37"/>
    </row>
    <row r="50" spans="163:166" ht="12.5" x14ac:dyDescent="0.25">
      <c r="FG50" s="37"/>
      <c r="FH50" s="37"/>
      <c r="FI50" s="37"/>
      <c r="FJ50" s="37"/>
    </row>
    <row r="51" spans="163:166" ht="12.5" x14ac:dyDescent="0.25">
      <c r="FG51" s="37"/>
      <c r="FH51" s="37"/>
      <c r="FI51" s="37"/>
      <c r="FJ51" s="37"/>
    </row>
    <row r="52" spans="163:166" ht="12.5" x14ac:dyDescent="0.25">
      <c r="FG52" s="37"/>
      <c r="FH52" s="37"/>
      <c r="FI52" s="37"/>
      <c r="FJ52" s="37"/>
    </row>
    <row r="53" spans="163:166" ht="12.5" x14ac:dyDescent="0.25">
      <c r="FG53" s="37"/>
      <c r="FH53" s="37"/>
      <c r="FI53" s="37"/>
      <c r="FJ53" s="37"/>
    </row>
    <row r="54" spans="163:166" ht="12.5" x14ac:dyDescent="0.25">
      <c r="FG54" s="37"/>
      <c r="FH54" s="37"/>
      <c r="FI54" s="37"/>
      <c r="FJ54" s="37"/>
    </row>
    <row r="55" spans="163:166" ht="12.5" x14ac:dyDescent="0.25">
      <c r="FG55" s="37"/>
      <c r="FH55" s="37"/>
      <c r="FI55" s="37"/>
      <c r="FJ55" s="37"/>
    </row>
    <row r="56" spans="163:166" ht="12.5" x14ac:dyDescent="0.25">
      <c r="FG56" s="37"/>
      <c r="FH56" s="37"/>
      <c r="FI56" s="37"/>
      <c r="FJ56" s="37"/>
    </row>
    <row r="57" spans="163:166" ht="12.5" x14ac:dyDescent="0.25">
      <c r="FG57" s="37"/>
      <c r="FH57" s="37"/>
      <c r="FI57" s="37"/>
      <c r="FJ57" s="37"/>
    </row>
    <row r="58" spans="163:166" ht="12.5" x14ac:dyDescent="0.25">
      <c r="FG58" s="37"/>
      <c r="FH58" s="37"/>
      <c r="FI58" s="37"/>
      <c r="FJ58" s="37"/>
    </row>
    <row r="59" spans="163:166" ht="12.5" x14ac:dyDescent="0.25">
      <c r="FG59" s="37"/>
      <c r="FH59" s="37"/>
      <c r="FI59" s="37"/>
      <c r="FJ59" s="37"/>
    </row>
    <row r="60" spans="163:166" ht="12.5" x14ac:dyDescent="0.25">
      <c r="FG60" s="37"/>
      <c r="FH60" s="37"/>
      <c r="FI60" s="37"/>
      <c r="FJ60" s="37"/>
    </row>
    <row r="61" spans="163:166" ht="12.5" x14ac:dyDescent="0.25">
      <c r="FG61" s="37"/>
      <c r="FH61" s="37"/>
      <c r="FI61" s="37"/>
      <c r="FJ61" s="37"/>
    </row>
    <row r="62" spans="163:166" ht="12.5" x14ac:dyDescent="0.25">
      <c r="FG62" s="37"/>
      <c r="FH62" s="37"/>
      <c r="FI62" s="37"/>
      <c r="FJ62" s="37"/>
    </row>
    <row r="63" spans="163:166" ht="12.5" x14ac:dyDescent="0.25">
      <c r="FG63" s="37"/>
      <c r="FH63" s="37"/>
      <c r="FI63" s="37"/>
      <c r="FJ63" s="37"/>
    </row>
    <row r="64" spans="163:166" ht="12.5" x14ac:dyDescent="0.25">
      <c r="FG64" s="37"/>
      <c r="FH64" s="37"/>
      <c r="FI64" s="37"/>
      <c r="FJ64" s="37"/>
    </row>
    <row r="65" spans="163:166" ht="12.5" x14ac:dyDescent="0.25">
      <c r="FG65" s="37"/>
      <c r="FH65" s="37"/>
      <c r="FI65" s="37"/>
      <c r="FJ65" s="37"/>
    </row>
    <row r="66" spans="163:166" ht="12.5" x14ac:dyDescent="0.25">
      <c r="FG66" s="37"/>
      <c r="FH66" s="37"/>
      <c r="FI66" s="37"/>
      <c r="FJ66" s="37"/>
    </row>
    <row r="67" spans="163:166" ht="12.5" x14ac:dyDescent="0.25">
      <c r="FG67" s="37"/>
      <c r="FH67" s="37"/>
      <c r="FI67" s="37"/>
      <c r="FJ67" s="37"/>
    </row>
    <row r="68" spans="163:166" ht="12.5" x14ac:dyDescent="0.25">
      <c r="FG68" s="37"/>
      <c r="FH68" s="37"/>
      <c r="FI68" s="37"/>
      <c r="FJ68" s="37"/>
    </row>
    <row r="69" spans="163:166" ht="12.5" x14ac:dyDescent="0.25">
      <c r="FG69" s="37"/>
      <c r="FH69" s="37"/>
      <c r="FI69" s="37"/>
      <c r="FJ69" s="37"/>
    </row>
    <row r="70" spans="163:166" ht="12.5" x14ac:dyDescent="0.25">
      <c r="FG70" s="37"/>
      <c r="FH70" s="37"/>
      <c r="FI70" s="37"/>
      <c r="FJ70" s="37"/>
    </row>
    <row r="71" spans="163:166" ht="12.5" x14ac:dyDescent="0.25">
      <c r="FG71" s="37"/>
      <c r="FH71" s="37"/>
      <c r="FI71" s="37"/>
      <c r="FJ71" s="37"/>
    </row>
    <row r="72" spans="163:166" ht="12.5" x14ac:dyDescent="0.25">
      <c r="FG72" s="37"/>
      <c r="FH72" s="37"/>
      <c r="FI72" s="37"/>
      <c r="FJ72" s="37"/>
    </row>
    <row r="73" spans="163:166" ht="12.5" x14ac:dyDescent="0.25">
      <c r="FG73" s="37"/>
      <c r="FH73" s="37"/>
      <c r="FI73" s="37"/>
      <c r="FJ73" s="37"/>
    </row>
    <row r="74" spans="163:166" ht="12.5" x14ac:dyDescent="0.25">
      <c r="FG74" s="37"/>
      <c r="FH74" s="37"/>
      <c r="FI74" s="37"/>
      <c r="FJ74" s="37"/>
    </row>
    <row r="75" spans="163:166" ht="12.5" x14ac:dyDescent="0.25">
      <c r="FG75" s="37"/>
      <c r="FH75" s="37"/>
      <c r="FI75" s="37"/>
      <c r="FJ75" s="37"/>
    </row>
    <row r="76" spans="163:166" ht="12.5" x14ac:dyDescent="0.25">
      <c r="FG76" s="37"/>
      <c r="FH76" s="37"/>
      <c r="FI76" s="37"/>
      <c r="FJ76" s="37"/>
    </row>
    <row r="77" spans="163:166" ht="12.5" x14ac:dyDescent="0.25">
      <c r="FG77" s="37"/>
      <c r="FH77" s="37"/>
      <c r="FI77" s="37"/>
      <c r="FJ77" s="37"/>
    </row>
    <row r="78" spans="163:166" ht="12.5" x14ac:dyDescent="0.25">
      <c r="FG78" s="37"/>
      <c r="FH78" s="37"/>
      <c r="FI78" s="37"/>
      <c r="FJ78" s="37"/>
    </row>
    <row r="79" spans="163:166" ht="12.5" x14ac:dyDescent="0.25">
      <c r="FG79" s="37"/>
      <c r="FH79" s="37"/>
      <c r="FI79" s="37"/>
      <c r="FJ79" s="37"/>
    </row>
    <row r="80" spans="163:166" ht="12.5" x14ac:dyDescent="0.25">
      <c r="FG80" s="37"/>
      <c r="FH80" s="37"/>
      <c r="FI80" s="37"/>
      <c r="FJ80" s="37"/>
    </row>
    <row r="81" spans="163:166" ht="12.5" x14ac:dyDescent="0.25">
      <c r="FG81" s="37"/>
      <c r="FH81" s="37"/>
      <c r="FI81" s="37"/>
      <c r="FJ81" s="37"/>
    </row>
    <row r="82" spans="163:166" ht="12.5" x14ac:dyDescent="0.25">
      <c r="FG82" s="37"/>
      <c r="FH82" s="37"/>
      <c r="FI82" s="37"/>
      <c r="FJ82" s="37"/>
    </row>
    <row r="83" spans="163:166" ht="12.5" x14ac:dyDescent="0.25">
      <c r="FG83" s="37"/>
      <c r="FH83" s="37"/>
      <c r="FI83" s="37"/>
      <c r="FJ83" s="37"/>
    </row>
    <row r="84" spans="163:166" ht="12.5" x14ac:dyDescent="0.25">
      <c r="FG84" s="37"/>
      <c r="FH84" s="37"/>
      <c r="FI84" s="37"/>
      <c r="FJ84" s="37"/>
    </row>
    <row r="85" spans="163:166" ht="12.5" x14ac:dyDescent="0.25">
      <c r="FG85" s="37"/>
      <c r="FH85" s="37"/>
      <c r="FI85" s="37"/>
      <c r="FJ85" s="37"/>
    </row>
    <row r="86" spans="163:166" ht="12.5" x14ac:dyDescent="0.25">
      <c r="FG86" s="37"/>
      <c r="FH86" s="37"/>
      <c r="FI86" s="37"/>
      <c r="FJ86" s="37"/>
    </row>
    <row r="87" spans="163:166" ht="12.5" x14ac:dyDescent="0.25">
      <c r="FG87" s="37"/>
      <c r="FH87" s="37"/>
      <c r="FI87" s="37"/>
      <c r="FJ87" s="37"/>
    </row>
    <row r="88" spans="163:166" ht="12.5" x14ac:dyDescent="0.25">
      <c r="FG88" s="37"/>
      <c r="FH88" s="37"/>
      <c r="FI88" s="37"/>
      <c r="FJ88" s="37"/>
    </row>
    <row r="89" spans="163:166" ht="12.5" x14ac:dyDescent="0.25">
      <c r="FG89" s="37"/>
      <c r="FH89" s="37"/>
      <c r="FI89" s="37"/>
      <c r="FJ89" s="37"/>
    </row>
    <row r="90" spans="163:166" ht="12.5" x14ac:dyDescent="0.25">
      <c r="FG90" s="37"/>
      <c r="FH90" s="37"/>
      <c r="FI90" s="37"/>
      <c r="FJ90" s="37"/>
    </row>
    <row r="91" spans="163:166" ht="12.5" x14ac:dyDescent="0.25">
      <c r="FG91" s="37"/>
      <c r="FH91" s="37"/>
      <c r="FI91" s="37"/>
      <c r="FJ91" s="37"/>
    </row>
    <row r="92" spans="163:166" ht="12.5" x14ac:dyDescent="0.25">
      <c r="FG92" s="37"/>
      <c r="FH92" s="37"/>
      <c r="FI92" s="37"/>
      <c r="FJ92" s="37"/>
    </row>
    <row r="93" spans="163:166" ht="12.5" x14ac:dyDescent="0.25">
      <c r="FG93" s="37"/>
      <c r="FH93" s="37"/>
      <c r="FI93" s="37"/>
      <c r="FJ93" s="37"/>
    </row>
    <row r="94" spans="163:166" ht="12.5" x14ac:dyDescent="0.25">
      <c r="FG94" s="37"/>
      <c r="FH94" s="37"/>
      <c r="FI94" s="37"/>
      <c r="FJ94" s="37"/>
    </row>
    <row r="95" spans="163:166" ht="12.5" x14ac:dyDescent="0.25">
      <c r="FG95" s="37"/>
      <c r="FH95" s="37"/>
      <c r="FI95" s="37"/>
      <c r="FJ95" s="37"/>
    </row>
    <row r="96" spans="163:166" ht="12.5" x14ac:dyDescent="0.25">
      <c r="FG96" s="37"/>
      <c r="FH96" s="37"/>
      <c r="FI96" s="37"/>
      <c r="FJ96" s="37"/>
    </row>
    <row r="97" spans="163:166" ht="12.5" x14ac:dyDescent="0.25">
      <c r="FG97" s="37"/>
      <c r="FH97" s="37"/>
      <c r="FI97" s="37"/>
      <c r="FJ97" s="37"/>
    </row>
    <row r="98" spans="163:166" ht="12.5" x14ac:dyDescent="0.25">
      <c r="FG98" s="37"/>
      <c r="FH98" s="37"/>
      <c r="FI98" s="37"/>
      <c r="FJ98" s="37"/>
    </row>
    <row r="99" spans="163:166" ht="12.5" x14ac:dyDescent="0.25">
      <c r="FG99" s="37"/>
      <c r="FH99" s="37"/>
      <c r="FI99" s="37"/>
      <c r="FJ99" s="37"/>
    </row>
    <row r="100" spans="163:166" ht="12.5" x14ac:dyDescent="0.25">
      <c r="FG100" s="37"/>
      <c r="FH100" s="37"/>
      <c r="FI100" s="37"/>
      <c r="FJ100" s="37"/>
    </row>
    <row r="101" spans="163:166" ht="12.5" x14ac:dyDescent="0.25">
      <c r="FG101" s="37"/>
      <c r="FH101" s="37"/>
      <c r="FI101" s="37"/>
      <c r="FJ101" s="37"/>
    </row>
    <row r="102" spans="163:166" ht="12.5" x14ac:dyDescent="0.25">
      <c r="FG102" s="37"/>
      <c r="FH102" s="37"/>
      <c r="FI102" s="37"/>
      <c r="FJ102" s="37"/>
    </row>
    <row r="103" spans="163:166" ht="12.5" x14ac:dyDescent="0.25">
      <c r="FG103" s="37"/>
      <c r="FH103" s="37"/>
      <c r="FI103" s="37"/>
      <c r="FJ103" s="37"/>
    </row>
    <row r="104" spans="163:166" ht="12.5" x14ac:dyDescent="0.25">
      <c r="FG104" s="37"/>
      <c r="FH104" s="37"/>
      <c r="FI104" s="37"/>
      <c r="FJ104" s="37"/>
    </row>
    <row r="105" spans="163:166" ht="12.5" x14ac:dyDescent="0.25">
      <c r="FG105" s="37"/>
      <c r="FH105" s="37"/>
      <c r="FI105" s="37"/>
      <c r="FJ105" s="37"/>
    </row>
    <row r="106" spans="163:166" ht="12.5" x14ac:dyDescent="0.25">
      <c r="FG106" s="37"/>
      <c r="FH106" s="37"/>
      <c r="FI106" s="37"/>
      <c r="FJ106" s="37"/>
    </row>
    <row r="107" spans="163:166" ht="12.5" x14ac:dyDescent="0.25">
      <c r="FG107" s="37"/>
      <c r="FH107" s="37"/>
      <c r="FI107" s="37"/>
      <c r="FJ107" s="37"/>
    </row>
    <row r="108" spans="163:166" ht="12.5" x14ac:dyDescent="0.25">
      <c r="FG108" s="37"/>
      <c r="FH108" s="37"/>
      <c r="FI108" s="37"/>
      <c r="FJ108" s="37"/>
    </row>
    <row r="109" spans="163:166" ht="12.5" x14ac:dyDescent="0.25">
      <c r="FG109" s="37"/>
      <c r="FH109" s="37"/>
      <c r="FI109" s="37"/>
      <c r="FJ109" s="37"/>
    </row>
    <row r="110" spans="163:166" ht="12.5" x14ac:dyDescent="0.25">
      <c r="FG110" s="37"/>
      <c r="FH110" s="37"/>
      <c r="FI110" s="37"/>
      <c r="FJ110" s="37"/>
    </row>
    <row r="111" spans="163:166" ht="12.5" x14ac:dyDescent="0.25">
      <c r="FG111" s="37"/>
      <c r="FH111" s="37"/>
      <c r="FI111" s="37"/>
      <c r="FJ111" s="37"/>
    </row>
    <row r="112" spans="163:166" ht="12.5" x14ac:dyDescent="0.25">
      <c r="FG112" s="37"/>
      <c r="FH112" s="37"/>
      <c r="FI112" s="37"/>
      <c r="FJ112" s="37"/>
    </row>
    <row r="113" spans="163:166" ht="12.5" x14ac:dyDescent="0.25">
      <c r="FG113" s="37"/>
      <c r="FH113" s="37"/>
      <c r="FI113" s="37"/>
      <c r="FJ113" s="37"/>
    </row>
    <row r="114" spans="163:166" ht="12.5" x14ac:dyDescent="0.25">
      <c r="FG114" s="37"/>
      <c r="FH114" s="37"/>
      <c r="FI114" s="37"/>
      <c r="FJ114" s="37"/>
    </row>
    <row r="115" spans="163:166" ht="12.5" x14ac:dyDescent="0.25">
      <c r="FG115" s="37"/>
      <c r="FH115" s="37"/>
      <c r="FI115" s="37"/>
      <c r="FJ115" s="37"/>
    </row>
    <row r="116" spans="163:166" ht="12.5" x14ac:dyDescent="0.25">
      <c r="FG116" s="37"/>
      <c r="FH116" s="37"/>
      <c r="FI116" s="37"/>
      <c r="FJ116" s="37"/>
    </row>
    <row r="117" spans="163:166" ht="12.5" x14ac:dyDescent="0.25">
      <c r="FG117" s="37"/>
      <c r="FH117" s="37"/>
      <c r="FI117" s="37"/>
      <c r="FJ117" s="37"/>
    </row>
    <row r="118" spans="163:166" ht="12.5" x14ac:dyDescent="0.25">
      <c r="FG118" s="37"/>
      <c r="FH118" s="37"/>
      <c r="FI118" s="37"/>
      <c r="FJ118" s="37"/>
    </row>
    <row r="119" spans="163:166" ht="12.5" x14ac:dyDescent="0.25">
      <c r="FG119" s="37"/>
      <c r="FH119" s="37"/>
      <c r="FI119" s="37"/>
      <c r="FJ119" s="37"/>
    </row>
    <row r="120" spans="163:166" ht="12.5" x14ac:dyDescent="0.25">
      <c r="FG120" s="37"/>
      <c r="FH120" s="37"/>
      <c r="FI120" s="37"/>
      <c r="FJ120" s="37"/>
    </row>
    <row r="121" spans="163:166" ht="12.5" x14ac:dyDescent="0.25">
      <c r="FG121" s="37"/>
      <c r="FH121" s="37"/>
      <c r="FI121" s="37"/>
      <c r="FJ121" s="37"/>
    </row>
    <row r="122" spans="163:166" ht="12.5" x14ac:dyDescent="0.25">
      <c r="FG122" s="37"/>
      <c r="FH122" s="37"/>
      <c r="FI122" s="37"/>
      <c r="FJ122" s="37"/>
    </row>
    <row r="123" spans="163:166" ht="12.5" x14ac:dyDescent="0.25">
      <c r="FG123" s="37"/>
      <c r="FH123" s="37"/>
      <c r="FI123" s="37"/>
      <c r="FJ123" s="37"/>
    </row>
    <row r="124" spans="163:166" ht="12.5" x14ac:dyDescent="0.25">
      <c r="FG124" s="37"/>
      <c r="FH124" s="37"/>
      <c r="FI124" s="37"/>
      <c r="FJ124" s="37"/>
    </row>
    <row r="125" spans="163:166" ht="12.5" x14ac:dyDescent="0.25">
      <c r="FG125" s="37"/>
      <c r="FH125" s="37"/>
      <c r="FI125" s="37"/>
      <c r="FJ125" s="37"/>
    </row>
    <row r="126" spans="163:166" ht="12.5" x14ac:dyDescent="0.25">
      <c r="FG126" s="37"/>
      <c r="FH126" s="37"/>
      <c r="FI126" s="37"/>
      <c r="FJ126" s="37"/>
    </row>
    <row r="127" spans="163:166" ht="12.5" x14ac:dyDescent="0.25">
      <c r="FG127" s="37"/>
      <c r="FH127" s="37"/>
      <c r="FI127" s="37"/>
      <c r="FJ127" s="37"/>
    </row>
    <row r="128" spans="163:166" ht="12.5" x14ac:dyDescent="0.25">
      <c r="FG128" s="37"/>
      <c r="FH128" s="37"/>
      <c r="FI128" s="37"/>
      <c r="FJ128" s="37"/>
    </row>
    <row r="129" spans="163:166" ht="12.5" x14ac:dyDescent="0.25">
      <c r="FG129" s="37"/>
      <c r="FH129" s="37"/>
      <c r="FI129" s="37"/>
      <c r="FJ129" s="37"/>
    </row>
    <row r="130" spans="163:166" ht="12.5" x14ac:dyDescent="0.25">
      <c r="FG130" s="37"/>
      <c r="FH130" s="37"/>
      <c r="FI130" s="37"/>
      <c r="FJ130" s="37"/>
    </row>
    <row r="131" spans="163:166" ht="12.5" x14ac:dyDescent="0.25">
      <c r="FG131" s="37"/>
      <c r="FH131" s="37"/>
      <c r="FI131" s="37"/>
      <c r="FJ131" s="37"/>
    </row>
    <row r="132" spans="163:166" ht="12.5" x14ac:dyDescent="0.25">
      <c r="FG132" s="37"/>
      <c r="FH132" s="37"/>
      <c r="FI132" s="37"/>
      <c r="FJ132" s="37"/>
    </row>
    <row r="133" spans="163:166" ht="12.5" x14ac:dyDescent="0.25">
      <c r="FG133" s="37"/>
      <c r="FH133" s="37"/>
      <c r="FI133" s="37"/>
      <c r="FJ133" s="37"/>
    </row>
    <row r="134" spans="163:166" ht="12.5" x14ac:dyDescent="0.25">
      <c r="FG134" s="37"/>
      <c r="FH134" s="37"/>
      <c r="FI134" s="37"/>
      <c r="FJ134" s="37"/>
    </row>
    <row r="135" spans="163:166" ht="12.5" x14ac:dyDescent="0.25">
      <c r="FG135" s="37"/>
      <c r="FH135" s="37"/>
      <c r="FI135" s="37"/>
      <c r="FJ135" s="37"/>
    </row>
    <row r="136" spans="163:166" ht="12.5" x14ac:dyDescent="0.25">
      <c r="FG136" s="37"/>
      <c r="FH136" s="37"/>
      <c r="FI136" s="37"/>
      <c r="FJ136" s="37"/>
    </row>
    <row r="137" spans="163:166" ht="12.5" x14ac:dyDescent="0.25">
      <c r="FG137" s="37"/>
      <c r="FH137" s="37"/>
      <c r="FI137" s="37"/>
      <c r="FJ137" s="37"/>
    </row>
    <row r="138" spans="163:166" ht="12.5" x14ac:dyDescent="0.25">
      <c r="FG138" s="37"/>
      <c r="FH138" s="37"/>
      <c r="FI138" s="37"/>
      <c r="FJ138" s="37"/>
    </row>
    <row r="139" spans="163:166" ht="12.5" x14ac:dyDescent="0.25">
      <c r="FG139" s="37"/>
      <c r="FH139" s="37"/>
      <c r="FI139" s="37"/>
      <c r="FJ139" s="37"/>
    </row>
    <row r="140" spans="163:166" ht="12.5" x14ac:dyDescent="0.25">
      <c r="FG140" s="37"/>
      <c r="FH140" s="37"/>
      <c r="FI140" s="37"/>
      <c r="FJ140" s="37"/>
    </row>
    <row r="141" spans="163:166" ht="12.5" x14ac:dyDescent="0.25">
      <c r="FG141" s="37"/>
      <c r="FH141" s="37"/>
      <c r="FI141" s="37"/>
      <c r="FJ141" s="37"/>
    </row>
    <row r="142" spans="163:166" ht="12.5" x14ac:dyDescent="0.25">
      <c r="FG142" s="37"/>
      <c r="FH142" s="37"/>
      <c r="FI142" s="37"/>
      <c r="FJ142" s="37"/>
    </row>
    <row r="143" spans="163:166" ht="12.5" x14ac:dyDescent="0.25">
      <c r="FG143" s="37"/>
      <c r="FH143" s="37"/>
      <c r="FI143" s="37"/>
      <c r="FJ143" s="37"/>
    </row>
    <row r="144" spans="163:166" ht="12.5" x14ac:dyDescent="0.25">
      <c r="FG144" s="37"/>
      <c r="FH144" s="37"/>
      <c r="FI144" s="37"/>
      <c r="FJ144" s="37"/>
    </row>
    <row r="145" spans="163:166" ht="12.5" x14ac:dyDescent="0.25">
      <c r="FG145" s="37"/>
      <c r="FH145" s="37"/>
      <c r="FI145" s="37"/>
      <c r="FJ145" s="37"/>
    </row>
    <row r="146" spans="163:166" ht="12.5" x14ac:dyDescent="0.25">
      <c r="FG146" s="37"/>
      <c r="FH146" s="37"/>
      <c r="FI146" s="37"/>
      <c r="FJ146" s="37"/>
    </row>
    <row r="147" spans="163:166" ht="12.5" x14ac:dyDescent="0.25">
      <c r="FG147" s="37"/>
      <c r="FH147" s="37"/>
      <c r="FI147" s="37"/>
      <c r="FJ147" s="37"/>
    </row>
    <row r="148" spans="163:166" ht="12.5" x14ac:dyDescent="0.25">
      <c r="FG148" s="37"/>
      <c r="FH148" s="37"/>
      <c r="FI148" s="37"/>
      <c r="FJ148" s="37"/>
    </row>
    <row r="149" spans="163:166" ht="12.5" x14ac:dyDescent="0.25">
      <c r="FG149" s="37"/>
      <c r="FH149" s="37"/>
      <c r="FI149" s="37"/>
      <c r="FJ149" s="37"/>
    </row>
    <row r="150" spans="163:166" ht="12.5" x14ac:dyDescent="0.25">
      <c r="FG150" s="37"/>
      <c r="FH150" s="37"/>
      <c r="FI150" s="37"/>
      <c r="FJ150" s="37"/>
    </row>
    <row r="151" spans="163:166" ht="12.5" x14ac:dyDescent="0.25">
      <c r="FG151" s="37"/>
      <c r="FH151" s="37"/>
      <c r="FI151" s="37"/>
      <c r="FJ151" s="37"/>
    </row>
    <row r="152" spans="163:166" ht="12.5" x14ac:dyDescent="0.25">
      <c r="FG152" s="37"/>
      <c r="FH152" s="37"/>
      <c r="FI152" s="37"/>
      <c r="FJ152" s="37"/>
    </row>
    <row r="153" spans="163:166" ht="12.5" x14ac:dyDescent="0.25">
      <c r="FG153" s="37"/>
      <c r="FH153" s="37"/>
      <c r="FI153" s="37"/>
      <c r="FJ153" s="37"/>
    </row>
    <row r="154" spans="163:166" ht="12.5" x14ac:dyDescent="0.25">
      <c r="FG154" s="37"/>
      <c r="FH154" s="37"/>
      <c r="FI154" s="37"/>
      <c r="FJ154" s="37"/>
    </row>
    <row r="155" spans="163:166" ht="12.5" x14ac:dyDescent="0.25">
      <c r="FG155" s="37"/>
      <c r="FH155" s="37"/>
      <c r="FI155" s="37"/>
      <c r="FJ155" s="37"/>
    </row>
    <row r="156" spans="163:166" ht="12.5" x14ac:dyDescent="0.25">
      <c r="FG156" s="37"/>
      <c r="FH156" s="37"/>
      <c r="FI156" s="37"/>
      <c r="FJ156" s="37"/>
    </row>
    <row r="157" spans="163:166" ht="12.5" x14ac:dyDescent="0.25">
      <c r="FG157" s="37"/>
      <c r="FH157" s="37"/>
      <c r="FI157" s="37"/>
      <c r="FJ157" s="37"/>
    </row>
    <row r="158" spans="163:166" ht="12.5" x14ac:dyDescent="0.25">
      <c r="FG158" s="37"/>
      <c r="FH158" s="37"/>
      <c r="FI158" s="37"/>
      <c r="FJ158" s="37"/>
    </row>
    <row r="159" spans="163:166" ht="12.5" x14ac:dyDescent="0.25">
      <c r="FG159" s="37"/>
      <c r="FH159" s="37"/>
      <c r="FI159" s="37"/>
      <c r="FJ159" s="37"/>
    </row>
    <row r="160" spans="163:166" ht="12.5" x14ac:dyDescent="0.25">
      <c r="FG160" s="37"/>
      <c r="FH160" s="37"/>
      <c r="FI160" s="37"/>
      <c r="FJ160" s="37"/>
    </row>
    <row r="161" spans="163:166" ht="12.5" x14ac:dyDescent="0.25">
      <c r="FG161" s="37"/>
      <c r="FH161" s="37"/>
      <c r="FI161" s="37"/>
      <c r="FJ161" s="37"/>
    </row>
    <row r="162" spans="163:166" ht="12.5" x14ac:dyDescent="0.25">
      <c r="FG162" s="37"/>
      <c r="FH162" s="37"/>
      <c r="FI162" s="37"/>
      <c r="FJ162" s="37"/>
    </row>
    <row r="163" spans="163:166" ht="12.5" x14ac:dyDescent="0.25">
      <c r="FG163" s="37"/>
      <c r="FH163" s="37"/>
      <c r="FI163" s="37"/>
      <c r="FJ163" s="37"/>
    </row>
    <row r="164" spans="163:166" ht="12.5" x14ac:dyDescent="0.25">
      <c r="FG164" s="37"/>
      <c r="FH164" s="37"/>
      <c r="FI164" s="37"/>
      <c r="FJ164" s="37"/>
    </row>
    <row r="165" spans="163:166" ht="12.5" x14ac:dyDescent="0.25">
      <c r="FG165" s="37"/>
      <c r="FH165" s="37"/>
      <c r="FI165" s="37"/>
      <c r="FJ165" s="37"/>
    </row>
    <row r="166" spans="163:166" ht="12.5" x14ac:dyDescent="0.25">
      <c r="FG166" s="37"/>
      <c r="FH166" s="37"/>
      <c r="FI166" s="37"/>
      <c r="FJ166" s="37"/>
    </row>
    <row r="167" spans="163:166" ht="12.5" x14ac:dyDescent="0.25">
      <c r="FG167" s="37"/>
      <c r="FH167" s="37"/>
      <c r="FI167" s="37"/>
      <c r="FJ167" s="37"/>
    </row>
    <row r="168" spans="163:166" ht="12.5" x14ac:dyDescent="0.25">
      <c r="FG168" s="37"/>
      <c r="FH168" s="37"/>
      <c r="FI168" s="37"/>
      <c r="FJ168" s="37"/>
    </row>
    <row r="169" spans="163:166" ht="12.5" x14ac:dyDescent="0.25">
      <c r="FG169" s="37"/>
      <c r="FH169" s="37"/>
      <c r="FI169" s="37"/>
      <c r="FJ169" s="37"/>
    </row>
    <row r="170" spans="163:166" ht="12.5" x14ac:dyDescent="0.25">
      <c r="FG170" s="37"/>
      <c r="FH170" s="37"/>
      <c r="FI170" s="37"/>
      <c r="FJ170" s="37"/>
    </row>
    <row r="171" spans="163:166" ht="12.5" x14ac:dyDescent="0.25">
      <c r="FG171" s="37"/>
      <c r="FH171" s="37"/>
      <c r="FI171" s="37"/>
      <c r="FJ171" s="37"/>
    </row>
    <row r="172" spans="163:166" ht="12.5" x14ac:dyDescent="0.25">
      <c r="FG172" s="37"/>
      <c r="FH172" s="37"/>
      <c r="FI172" s="37"/>
      <c r="FJ172" s="37"/>
    </row>
    <row r="173" spans="163:166" ht="12.5" x14ac:dyDescent="0.25">
      <c r="FG173" s="37"/>
      <c r="FH173" s="37"/>
      <c r="FI173" s="37"/>
      <c r="FJ173" s="37"/>
    </row>
    <row r="174" spans="163:166" ht="12.5" x14ac:dyDescent="0.25">
      <c r="FG174" s="37"/>
      <c r="FH174" s="37"/>
      <c r="FI174" s="37"/>
      <c r="FJ174" s="37"/>
    </row>
    <row r="175" spans="163:166" ht="12.5" x14ac:dyDescent="0.25">
      <c r="FG175" s="37"/>
      <c r="FH175" s="37"/>
      <c r="FI175" s="37"/>
      <c r="FJ175" s="37"/>
    </row>
    <row r="176" spans="163:166" ht="12.5" x14ac:dyDescent="0.25">
      <c r="FG176" s="37"/>
      <c r="FH176" s="37"/>
      <c r="FI176" s="37"/>
      <c r="FJ176" s="37"/>
    </row>
    <row r="177" spans="163:166" ht="12.5" x14ac:dyDescent="0.25">
      <c r="FG177" s="37"/>
      <c r="FH177" s="37"/>
      <c r="FI177" s="37"/>
      <c r="FJ177" s="37"/>
    </row>
    <row r="178" spans="163:166" ht="12.5" x14ac:dyDescent="0.25">
      <c r="FG178" s="37"/>
      <c r="FH178" s="37"/>
      <c r="FI178" s="37"/>
      <c r="FJ178" s="37"/>
    </row>
    <row r="179" spans="163:166" ht="12.5" x14ac:dyDescent="0.25">
      <c r="FG179" s="37"/>
      <c r="FH179" s="37"/>
      <c r="FI179" s="37"/>
      <c r="FJ179" s="37"/>
    </row>
    <row r="180" spans="163:166" ht="12.5" x14ac:dyDescent="0.25">
      <c r="FG180" s="37"/>
      <c r="FH180" s="37"/>
      <c r="FI180" s="37"/>
      <c r="FJ180" s="37"/>
    </row>
    <row r="181" spans="163:166" ht="12.5" x14ac:dyDescent="0.25">
      <c r="FG181" s="37"/>
      <c r="FH181" s="37"/>
      <c r="FI181" s="37"/>
      <c r="FJ181" s="37"/>
    </row>
    <row r="182" spans="163:166" ht="12.5" x14ac:dyDescent="0.25">
      <c r="FG182" s="37"/>
      <c r="FH182" s="37"/>
      <c r="FI182" s="37"/>
      <c r="FJ182" s="37"/>
    </row>
    <row r="183" spans="163:166" ht="12.5" x14ac:dyDescent="0.25">
      <c r="FG183" s="37"/>
      <c r="FH183" s="37"/>
      <c r="FI183" s="37"/>
      <c r="FJ183" s="37"/>
    </row>
    <row r="184" spans="163:166" ht="12.5" x14ac:dyDescent="0.25">
      <c r="FG184" s="37"/>
      <c r="FH184" s="37"/>
      <c r="FI184" s="37"/>
      <c r="FJ184" s="37"/>
    </row>
    <row r="185" spans="163:166" ht="12.5" x14ac:dyDescent="0.25">
      <c r="FG185" s="37"/>
      <c r="FH185" s="37"/>
      <c r="FI185" s="37"/>
      <c r="FJ185" s="37"/>
    </row>
    <row r="186" spans="163:166" ht="12.5" x14ac:dyDescent="0.25">
      <c r="FG186" s="37"/>
      <c r="FH186" s="37"/>
      <c r="FI186" s="37"/>
      <c r="FJ186" s="37"/>
    </row>
    <row r="187" spans="163:166" ht="12.5" x14ac:dyDescent="0.25">
      <c r="FG187" s="37"/>
      <c r="FH187" s="37"/>
      <c r="FI187" s="37"/>
      <c r="FJ187" s="37"/>
    </row>
    <row r="188" spans="163:166" ht="12.5" x14ac:dyDescent="0.25">
      <c r="FG188" s="37"/>
      <c r="FH188" s="37"/>
      <c r="FI188" s="37"/>
      <c r="FJ188" s="37"/>
    </row>
    <row r="189" spans="163:166" ht="12.5" x14ac:dyDescent="0.25">
      <c r="FG189" s="37"/>
      <c r="FH189" s="37"/>
      <c r="FI189" s="37"/>
      <c r="FJ189" s="37"/>
    </row>
    <row r="190" spans="163:166" ht="12.5" x14ac:dyDescent="0.25">
      <c r="FG190" s="37"/>
      <c r="FH190" s="37"/>
      <c r="FI190" s="37"/>
      <c r="FJ190" s="37"/>
    </row>
    <row r="191" spans="163:166" ht="12.5" x14ac:dyDescent="0.25">
      <c r="FG191" s="37"/>
      <c r="FH191" s="37"/>
      <c r="FI191" s="37"/>
      <c r="FJ191" s="37"/>
    </row>
    <row r="192" spans="163:166" ht="12.5" x14ac:dyDescent="0.25">
      <c r="FG192" s="37"/>
      <c r="FH192" s="37"/>
      <c r="FI192" s="37"/>
      <c r="FJ192" s="37"/>
    </row>
    <row r="193" spans="163:166" ht="12.5" x14ac:dyDescent="0.25">
      <c r="FG193" s="37"/>
      <c r="FH193" s="37"/>
      <c r="FI193" s="37"/>
      <c r="FJ193" s="37"/>
    </row>
    <row r="194" spans="163:166" ht="12.5" x14ac:dyDescent="0.25">
      <c r="FG194" s="37"/>
      <c r="FH194" s="37"/>
      <c r="FI194" s="37"/>
      <c r="FJ194" s="37"/>
    </row>
    <row r="195" spans="163:166" ht="12.5" x14ac:dyDescent="0.25">
      <c r="FG195" s="37"/>
      <c r="FH195" s="37"/>
      <c r="FI195" s="37"/>
      <c r="FJ195" s="37"/>
    </row>
    <row r="196" spans="163:166" ht="12.5" x14ac:dyDescent="0.25">
      <c r="FG196" s="37"/>
      <c r="FH196" s="37"/>
      <c r="FI196" s="37"/>
      <c r="FJ196" s="37"/>
    </row>
    <row r="197" spans="163:166" ht="12.5" x14ac:dyDescent="0.25">
      <c r="FG197" s="37"/>
      <c r="FH197" s="37"/>
      <c r="FI197" s="37"/>
      <c r="FJ197" s="37"/>
    </row>
    <row r="198" spans="163:166" ht="12.5" x14ac:dyDescent="0.25">
      <c r="FG198" s="37"/>
      <c r="FH198" s="37"/>
      <c r="FI198" s="37"/>
      <c r="FJ198" s="37"/>
    </row>
    <row r="199" spans="163:166" ht="12.5" x14ac:dyDescent="0.25">
      <c r="FG199" s="37"/>
      <c r="FH199" s="37"/>
      <c r="FI199" s="37"/>
      <c r="FJ199" s="37"/>
    </row>
    <row r="200" spans="163:166" ht="12.5" x14ac:dyDescent="0.25">
      <c r="FG200" s="37"/>
      <c r="FH200" s="37"/>
      <c r="FI200" s="37"/>
      <c r="FJ200" s="37"/>
    </row>
    <row r="201" spans="163:166" ht="12.5" x14ac:dyDescent="0.25">
      <c r="FG201" s="37"/>
      <c r="FH201" s="37"/>
      <c r="FI201" s="37"/>
      <c r="FJ201" s="37"/>
    </row>
    <row r="202" spans="163:166" ht="12.5" x14ac:dyDescent="0.25">
      <c r="FG202" s="37"/>
      <c r="FH202" s="37"/>
      <c r="FI202" s="37"/>
      <c r="FJ202" s="37"/>
    </row>
    <row r="203" spans="163:166" ht="12.5" x14ac:dyDescent="0.25">
      <c r="FG203" s="37"/>
      <c r="FH203" s="37"/>
      <c r="FI203" s="37"/>
      <c r="FJ203" s="37"/>
    </row>
    <row r="204" spans="163:166" ht="12.5" x14ac:dyDescent="0.25">
      <c r="FG204" s="37"/>
      <c r="FH204" s="37"/>
      <c r="FI204" s="37"/>
      <c r="FJ204" s="37"/>
    </row>
    <row r="205" spans="163:166" ht="12.5" x14ac:dyDescent="0.25">
      <c r="FG205" s="37"/>
      <c r="FH205" s="37"/>
      <c r="FI205" s="37"/>
      <c r="FJ205" s="37"/>
    </row>
    <row r="206" spans="163:166" ht="12.5" x14ac:dyDescent="0.25">
      <c r="FG206" s="37"/>
      <c r="FH206" s="37"/>
      <c r="FI206" s="37"/>
      <c r="FJ206" s="37"/>
    </row>
    <row r="207" spans="163:166" ht="12.5" x14ac:dyDescent="0.25">
      <c r="FG207" s="37"/>
      <c r="FH207" s="37"/>
      <c r="FI207" s="37"/>
      <c r="FJ207" s="37"/>
    </row>
    <row r="208" spans="163:166" ht="12.5" x14ac:dyDescent="0.25">
      <c r="FG208" s="37"/>
      <c r="FH208" s="37"/>
      <c r="FI208" s="37"/>
      <c r="FJ208" s="37"/>
    </row>
    <row r="209" spans="163:166" ht="12.5" x14ac:dyDescent="0.25">
      <c r="FG209" s="37"/>
      <c r="FH209" s="37"/>
      <c r="FI209" s="37"/>
      <c r="FJ209" s="37"/>
    </row>
    <row r="210" spans="163:166" ht="12.5" x14ac:dyDescent="0.25">
      <c r="FG210" s="37"/>
      <c r="FH210" s="37"/>
      <c r="FI210" s="37"/>
      <c r="FJ210" s="37"/>
    </row>
    <row r="211" spans="163:166" ht="12.5" x14ac:dyDescent="0.25">
      <c r="FG211" s="37"/>
      <c r="FH211" s="37"/>
      <c r="FI211" s="37"/>
      <c r="FJ211" s="37"/>
    </row>
    <row r="212" spans="163:166" ht="12.5" x14ac:dyDescent="0.25">
      <c r="FG212" s="37"/>
      <c r="FH212" s="37"/>
      <c r="FI212" s="37"/>
      <c r="FJ212" s="37"/>
    </row>
    <row r="213" spans="163:166" ht="12.5" x14ac:dyDescent="0.25">
      <c r="FG213" s="37"/>
      <c r="FH213" s="37"/>
      <c r="FI213" s="37"/>
      <c r="FJ213" s="37"/>
    </row>
    <row r="214" spans="163:166" ht="12.5" x14ac:dyDescent="0.25">
      <c r="FG214" s="37"/>
      <c r="FH214" s="37"/>
      <c r="FI214" s="37"/>
      <c r="FJ214" s="37"/>
    </row>
    <row r="215" spans="163:166" ht="12.5" x14ac:dyDescent="0.25">
      <c r="FG215" s="37"/>
      <c r="FH215" s="37"/>
      <c r="FI215" s="37"/>
      <c r="FJ215" s="37"/>
    </row>
    <row r="216" spans="163:166" ht="12.5" x14ac:dyDescent="0.25">
      <c r="FG216" s="37"/>
      <c r="FH216" s="37"/>
      <c r="FI216" s="37"/>
      <c r="FJ216" s="37"/>
    </row>
    <row r="217" spans="163:166" ht="12.5" x14ac:dyDescent="0.25">
      <c r="FG217" s="37"/>
      <c r="FH217" s="37"/>
      <c r="FI217" s="37"/>
      <c r="FJ217" s="37"/>
    </row>
    <row r="218" spans="163:166" ht="12.5" x14ac:dyDescent="0.25">
      <c r="FG218" s="37"/>
      <c r="FH218" s="37"/>
      <c r="FI218" s="37"/>
      <c r="FJ218" s="37"/>
    </row>
    <row r="219" spans="163:166" ht="12.5" x14ac:dyDescent="0.25">
      <c r="FG219" s="37"/>
      <c r="FH219" s="37"/>
      <c r="FI219" s="37"/>
      <c r="FJ219" s="37"/>
    </row>
    <row r="220" spans="163:166" ht="12.5" x14ac:dyDescent="0.25">
      <c r="FG220" s="37"/>
      <c r="FH220" s="37"/>
      <c r="FI220" s="37"/>
      <c r="FJ220" s="37"/>
    </row>
    <row r="221" spans="163:166" ht="12.5" x14ac:dyDescent="0.25">
      <c r="FG221" s="37"/>
      <c r="FH221" s="37"/>
      <c r="FI221" s="37"/>
      <c r="FJ221" s="37"/>
    </row>
    <row r="222" spans="163:166" ht="12.5" x14ac:dyDescent="0.25">
      <c r="FG222" s="37"/>
      <c r="FH222" s="37"/>
      <c r="FI222" s="37"/>
      <c r="FJ222" s="37"/>
    </row>
    <row r="223" spans="163:166" ht="12.5" x14ac:dyDescent="0.25">
      <c r="FG223" s="37"/>
      <c r="FH223" s="37"/>
      <c r="FI223" s="37"/>
      <c r="FJ223" s="37"/>
    </row>
    <row r="224" spans="163:166" ht="12.5" x14ac:dyDescent="0.25">
      <c r="FG224" s="37"/>
      <c r="FH224" s="37"/>
      <c r="FI224" s="37"/>
      <c r="FJ224" s="37"/>
    </row>
    <row r="225" spans="163:166" ht="12.5" x14ac:dyDescent="0.25">
      <c r="FG225" s="37"/>
      <c r="FH225" s="37"/>
      <c r="FI225" s="37"/>
      <c r="FJ225" s="37"/>
    </row>
    <row r="226" spans="163:166" ht="12.5" x14ac:dyDescent="0.25">
      <c r="FG226" s="37"/>
      <c r="FH226" s="37"/>
      <c r="FI226" s="37"/>
      <c r="FJ226" s="37"/>
    </row>
    <row r="227" spans="163:166" ht="12.5" x14ac:dyDescent="0.25">
      <c r="FG227" s="37"/>
      <c r="FH227" s="37"/>
      <c r="FI227" s="37"/>
      <c r="FJ227" s="37"/>
    </row>
    <row r="228" spans="163:166" ht="12.5" x14ac:dyDescent="0.25">
      <c r="FG228" s="37"/>
      <c r="FH228" s="37"/>
      <c r="FI228" s="37"/>
      <c r="FJ228" s="37"/>
    </row>
    <row r="229" spans="163:166" ht="12.5" x14ac:dyDescent="0.25">
      <c r="FG229" s="37"/>
      <c r="FH229" s="37"/>
      <c r="FI229" s="37"/>
      <c r="FJ229" s="37"/>
    </row>
    <row r="230" spans="163:166" ht="12.5" x14ac:dyDescent="0.25">
      <c r="FG230" s="37"/>
      <c r="FH230" s="37"/>
      <c r="FI230" s="37"/>
      <c r="FJ230" s="37"/>
    </row>
    <row r="231" spans="163:166" ht="12.5" x14ac:dyDescent="0.25">
      <c r="FG231" s="37"/>
      <c r="FH231" s="37"/>
      <c r="FI231" s="37"/>
      <c r="FJ231" s="37"/>
    </row>
    <row r="232" spans="163:166" ht="12.5" x14ac:dyDescent="0.25">
      <c r="FG232" s="37"/>
      <c r="FH232" s="37"/>
      <c r="FI232" s="37"/>
      <c r="FJ232" s="37"/>
    </row>
    <row r="233" spans="163:166" ht="12.5" x14ac:dyDescent="0.25">
      <c r="FG233" s="37"/>
      <c r="FH233" s="37"/>
      <c r="FI233" s="37"/>
      <c r="FJ233" s="37"/>
    </row>
    <row r="234" spans="163:166" ht="12.5" x14ac:dyDescent="0.25">
      <c r="FG234" s="37"/>
      <c r="FH234" s="37"/>
      <c r="FI234" s="37"/>
      <c r="FJ234" s="37"/>
    </row>
    <row r="235" spans="163:166" ht="12.5" x14ac:dyDescent="0.25">
      <c r="FG235" s="37"/>
      <c r="FH235" s="37"/>
      <c r="FI235" s="37"/>
      <c r="FJ235" s="37"/>
    </row>
    <row r="236" spans="163:166" ht="12.5" x14ac:dyDescent="0.25">
      <c r="FG236" s="37"/>
      <c r="FH236" s="37"/>
      <c r="FI236" s="37"/>
      <c r="FJ236" s="37"/>
    </row>
    <row r="237" spans="163:166" ht="12.5" x14ac:dyDescent="0.25">
      <c r="FG237" s="37"/>
      <c r="FH237" s="37"/>
      <c r="FI237" s="37"/>
      <c r="FJ237" s="37"/>
    </row>
    <row r="238" spans="163:166" ht="12.5" x14ac:dyDescent="0.25">
      <c r="FG238" s="37"/>
      <c r="FH238" s="37"/>
      <c r="FI238" s="37"/>
      <c r="FJ238" s="37"/>
    </row>
    <row r="239" spans="163:166" ht="12.5" x14ac:dyDescent="0.25">
      <c r="FG239" s="37"/>
      <c r="FH239" s="37"/>
      <c r="FI239" s="37"/>
      <c r="FJ239" s="37"/>
    </row>
    <row r="240" spans="163:166" ht="12.5" x14ac:dyDescent="0.25">
      <c r="FG240" s="37"/>
      <c r="FH240" s="37"/>
      <c r="FI240" s="37"/>
      <c r="FJ240" s="37"/>
    </row>
    <row r="241" spans="163:166" ht="12.5" x14ac:dyDescent="0.25">
      <c r="FG241" s="37"/>
      <c r="FH241" s="37"/>
      <c r="FI241" s="37"/>
      <c r="FJ241" s="37"/>
    </row>
    <row r="242" spans="163:166" ht="12.5" x14ac:dyDescent="0.25">
      <c r="FG242" s="37"/>
      <c r="FH242" s="37"/>
      <c r="FI242" s="37"/>
      <c r="FJ242" s="37"/>
    </row>
    <row r="243" spans="163:166" ht="12.5" x14ac:dyDescent="0.25">
      <c r="FG243" s="37"/>
      <c r="FH243" s="37"/>
      <c r="FI243" s="37"/>
      <c r="FJ243" s="37"/>
    </row>
    <row r="244" spans="163:166" ht="12.5" x14ac:dyDescent="0.25">
      <c r="FG244" s="37"/>
      <c r="FH244" s="37"/>
      <c r="FI244" s="37"/>
      <c r="FJ244" s="37"/>
    </row>
    <row r="245" spans="163:166" ht="12.5" x14ac:dyDescent="0.25">
      <c r="FG245" s="37"/>
      <c r="FH245" s="37"/>
      <c r="FI245" s="37"/>
      <c r="FJ245" s="37"/>
    </row>
    <row r="246" spans="163:166" ht="12.5" x14ac:dyDescent="0.25">
      <c r="FG246" s="37"/>
      <c r="FH246" s="37"/>
      <c r="FI246" s="37"/>
      <c r="FJ246" s="37"/>
    </row>
    <row r="247" spans="163:166" ht="12.5" x14ac:dyDescent="0.25">
      <c r="FG247" s="37"/>
      <c r="FH247" s="37"/>
      <c r="FI247" s="37"/>
      <c r="FJ247" s="37"/>
    </row>
    <row r="248" spans="163:166" ht="12.5" x14ac:dyDescent="0.25">
      <c r="FG248" s="37"/>
      <c r="FH248" s="37"/>
      <c r="FI248" s="37"/>
      <c r="FJ248" s="37"/>
    </row>
    <row r="249" spans="163:166" ht="12.5" x14ac:dyDescent="0.25">
      <c r="FG249" s="37"/>
      <c r="FH249" s="37"/>
      <c r="FI249" s="37"/>
      <c r="FJ249" s="37"/>
    </row>
    <row r="250" spans="163:166" ht="12.5" x14ac:dyDescent="0.25">
      <c r="FG250" s="37"/>
      <c r="FH250" s="37"/>
      <c r="FI250" s="37"/>
      <c r="FJ250" s="37"/>
    </row>
    <row r="251" spans="163:166" ht="12.5" x14ac:dyDescent="0.25">
      <c r="FG251" s="37"/>
      <c r="FH251" s="37"/>
      <c r="FI251" s="37"/>
      <c r="FJ251" s="37"/>
    </row>
    <row r="252" spans="163:166" ht="12.5" x14ac:dyDescent="0.25">
      <c r="FG252" s="37"/>
      <c r="FH252" s="37"/>
      <c r="FI252" s="37"/>
      <c r="FJ252" s="37"/>
    </row>
    <row r="253" spans="163:166" ht="12.5" x14ac:dyDescent="0.25">
      <c r="FG253" s="37"/>
      <c r="FH253" s="37"/>
      <c r="FI253" s="37"/>
      <c r="FJ253" s="37"/>
    </row>
    <row r="254" spans="163:166" ht="12.5" x14ac:dyDescent="0.25">
      <c r="FG254" s="37"/>
      <c r="FH254" s="37"/>
      <c r="FI254" s="37"/>
      <c r="FJ254" s="37"/>
    </row>
    <row r="255" spans="163:166" ht="12.5" x14ac:dyDescent="0.25">
      <c r="FG255" s="37"/>
      <c r="FH255" s="37"/>
      <c r="FI255" s="37"/>
      <c r="FJ255" s="37"/>
    </row>
    <row r="256" spans="163:166" ht="12.5" x14ac:dyDescent="0.25">
      <c r="FG256" s="37"/>
      <c r="FH256" s="37"/>
      <c r="FI256" s="37"/>
      <c r="FJ256" s="37"/>
    </row>
    <row r="257" spans="163:166" ht="12.5" x14ac:dyDescent="0.25">
      <c r="FG257" s="37"/>
      <c r="FH257" s="37"/>
      <c r="FI257" s="37"/>
      <c r="FJ257" s="37"/>
    </row>
    <row r="258" spans="163:166" ht="12.5" x14ac:dyDescent="0.25">
      <c r="FG258" s="37"/>
      <c r="FH258" s="37"/>
      <c r="FI258" s="37"/>
      <c r="FJ258" s="37"/>
    </row>
    <row r="259" spans="163:166" ht="12.5" x14ac:dyDescent="0.25">
      <c r="FG259" s="37"/>
      <c r="FH259" s="37"/>
      <c r="FI259" s="37"/>
      <c r="FJ259" s="37"/>
    </row>
    <row r="260" spans="163:166" ht="12.5" x14ac:dyDescent="0.25">
      <c r="FG260" s="37"/>
      <c r="FH260" s="37"/>
      <c r="FI260" s="37"/>
      <c r="FJ260" s="37"/>
    </row>
    <row r="261" spans="163:166" ht="12.5" x14ac:dyDescent="0.25">
      <c r="FG261" s="37"/>
      <c r="FH261" s="37"/>
      <c r="FI261" s="37"/>
      <c r="FJ261" s="37"/>
    </row>
    <row r="262" spans="163:166" ht="12.5" x14ac:dyDescent="0.25">
      <c r="FG262" s="37"/>
      <c r="FH262" s="37"/>
      <c r="FI262" s="37"/>
      <c r="FJ262" s="37"/>
    </row>
    <row r="263" spans="163:166" ht="12.5" x14ac:dyDescent="0.25">
      <c r="FG263" s="37"/>
      <c r="FH263" s="37"/>
      <c r="FI263" s="37"/>
      <c r="FJ263" s="37"/>
    </row>
    <row r="264" spans="163:166" ht="12.5" x14ac:dyDescent="0.25">
      <c r="FG264" s="37"/>
      <c r="FH264" s="37"/>
      <c r="FI264" s="37"/>
      <c r="FJ264" s="37"/>
    </row>
    <row r="265" spans="163:166" ht="12.5" x14ac:dyDescent="0.25">
      <c r="FG265" s="37"/>
      <c r="FH265" s="37"/>
      <c r="FI265" s="37"/>
      <c r="FJ265" s="37"/>
    </row>
    <row r="266" spans="163:166" ht="12.5" x14ac:dyDescent="0.25">
      <c r="FG266" s="37"/>
      <c r="FH266" s="37"/>
      <c r="FI266" s="37"/>
      <c r="FJ266" s="37"/>
    </row>
    <row r="267" spans="163:166" ht="12.5" x14ac:dyDescent="0.25">
      <c r="FG267" s="37"/>
      <c r="FH267" s="37"/>
      <c r="FI267" s="37"/>
      <c r="FJ267" s="37"/>
    </row>
    <row r="268" spans="163:166" ht="12.5" x14ac:dyDescent="0.25">
      <c r="FG268" s="37"/>
      <c r="FH268" s="37"/>
      <c r="FI268" s="37"/>
      <c r="FJ268" s="37"/>
    </row>
    <row r="269" spans="163:166" ht="12.5" x14ac:dyDescent="0.25">
      <c r="FG269" s="37"/>
      <c r="FH269" s="37"/>
      <c r="FI269" s="37"/>
      <c r="FJ269" s="37"/>
    </row>
    <row r="270" spans="163:166" ht="12.5" x14ac:dyDescent="0.25">
      <c r="FG270" s="37"/>
      <c r="FH270" s="37"/>
      <c r="FI270" s="37"/>
      <c r="FJ270" s="37"/>
    </row>
    <row r="271" spans="163:166" ht="12.5" x14ac:dyDescent="0.25">
      <c r="FG271" s="37"/>
      <c r="FH271" s="37"/>
      <c r="FI271" s="37"/>
      <c r="FJ271" s="37"/>
    </row>
    <row r="272" spans="163:166" ht="12.5" x14ac:dyDescent="0.25">
      <c r="FG272" s="37"/>
      <c r="FH272" s="37"/>
      <c r="FI272" s="37"/>
      <c r="FJ272" s="37"/>
    </row>
    <row r="273" spans="163:166" ht="12.5" x14ac:dyDescent="0.25">
      <c r="FG273" s="37"/>
      <c r="FH273" s="37"/>
      <c r="FI273" s="37"/>
      <c r="FJ273" s="37"/>
    </row>
    <row r="274" spans="163:166" ht="12.5" x14ac:dyDescent="0.25">
      <c r="FG274" s="37"/>
      <c r="FH274" s="37"/>
      <c r="FI274" s="37"/>
      <c r="FJ274" s="37"/>
    </row>
    <row r="275" spans="163:166" ht="12.5" x14ac:dyDescent="0.25">
      <c r="FG275" s="37"/>
      <c r="FH275" s="37"/>
      <c r="FI275" s="37"/>
      <c r="FJ275" s="37"/>
    </row>
    <row r="276" spans="163:166" ht="12.5" x14ac:dyDescent="0.25">
      <c r="FG276" s="37"/>
      <c r="FH276" s="37"/>
      <c r="FI276" s="37"/>
      <c r="FJ276" s="37"/>
    </row>
    <row r="277" spans="163:166" ht="12.5" x14ac:dyDescent="0.25">
      <c r="FG277" s="37"/>
      <c r="FH277" s="37"/>
      <c r="FI277" s="37"/>
      <c r="FJ277" s="37"/>
    </row>
    <row r="278" spans="163:166" ht="12.5" x14ac:dyDescent="0.25">
      <c r="FG278" s="37"/>
      <c r="FH278" s="37"/>
      <c r="FI278" s="37"/>
      <c r="FJ278" s="37"/>
    </row>
    <row r="279" spans="163:166" ht="12.5" x14ac:dyDescent="0.25">
      <c r="FG279" s="37"/>
      <c r="FH279" s="37"/>
      <c r="FI279" s="37"/>
      <c r="FJ279" s="37"/>
    </row>
    <row r="280" spans="163:166" ht="12.5" x14ac:dyDescent="0.25">
      <c r="FG280" s="37"/>
      <c r="FH280" s="37"/>
      <c r="FI280" s="37"/>
      <c r="FJ280" s="37"/>
    </row>
    <row r="281" spans="163:166" ht="12.5" x14ac:dyDescent="0.25">
      <c r="FG281" s="37"/>
      <c r="FH281" s="37"/>
      <c r="FI281" s="37"/>
      <c r="FJ281" s="37"/>
    </row>
    <row r="282" spans="163:166" ht="12.5" x14ac:dyDescent="0.25">
      <c r="FG282" s="37"/>
      <c r="FH282" s="37"/>
      <c r="FI282" s="37"/>
      <c r="FJ282" s="37"/>
    </row>
    <row r="283" spans="163:166" ht="12.5" x14ac:dyDescent="0.25">
      <c r="FG283" s="37"/>
      <c r="FH283" s="37"/>
      <c r="FI283" s="37"/>
      <c r="FJ283" s="37"/>
    </row>
    <row r="284" spans="163:166" ht="12.5" x14ac:dyDescent="0.25">
      <c r="FG284" s="37"/>
      <c r="FH284" s="37"/>
      <c r="FI284" s="37"/>
      <c r="FJ284" s="37"/>
    </row>
    <row r="285" spans="163:166" ht="12.5" x14ac:dyDescent="0.25">
      <c r="FG285" s="37"/>
      <c r="FH285" s="37"/>
      <c r="FI285" s="37"/>
      <c r="FJ285" s="37"/>
    </row>
    <row r="286" spans="163:166" ht="12.5" x14ac:dyDescent="0.25">
      <c r="FG286" s="37"/>
      <c r="FH286" s="37"/>
      <c r="FI286" s="37"/>
      <c r="FJ286" s="37"/>
    </row>
    <row r="287" spans="163:166" ht="12.5" x14ac:dyDescent="0.25">
      <c r="FG287" s="37"/>
      <c r="FH287" s="37"/>
      <c r="FI287" s="37"/>
      <c r="FJ287" s="37"/>
    </row>
    <row r="288" spans="163:166" ht="12.5" x14ac:dyDescent="0.25">
      <c r="FG288" s="37"/>
      <c r="FH288" s="37"/>
      <c r="FI288" s="37"/>
      <c r="FJ288" s="37"/>
    </row>
    <row r="289" spans="163:166" ht="12.5" x14ac:dyDescent="0.25">
      <c r="FG289" s="37"/>
      <c r="FH289" s="37"/>
      <c r="FI289" s="37"/>
      <c r="FJ289" s="37"/>
    </row>
    <row r="290" spans="163:166" ht="12.5" x14ac:dyDescent="0.25">
      <c r="FG290" s="37"/>
      <c r="FH290" s="37"/>
      <c r="FI290" s="37"/>
      <c r="FJ290" s="37"/>
    </row>
    <row r="291" spans="163:166" ht="12.5" x14ac:dyDescent="0.25">
      <c r="FG291" s="37"/>
      <c r="FH291" s="37"/>
      <c r="FI291" s="37"/>
      <c r="FJ291" s="37"/>
    </row>
    <row r="292" spans="163:166" ht="12.5" x14ac:dyDescent="0.25">
      <c r="FG292" s="37"/>
      <c r="FH292" s="37"/>
      <c r="FI292" s="37"/>
      <c r="FJ292" s="37"/>
    </row>
    <row r="293" spans="163:166" ht="12.5" x14ac:dyDescent="0.25">
      <c r="FG293" s="37"/>
      <c r="FH293" s="37"/>
      <c r="FI293" s="37"/>
      <c r="FJ293" s="37"/>
    </row>
    <row r="294" spans="163:166" ht="12.5" x14ac:dyDescent="0.25">
      <c r="FG294" s="37"/>
      <c r="FH294" s="37"/>
      <c r="FI294" s="37"/>
      <c r="FJ294" s="37"/>
    </row>
    <row r="295" spans="163:166" ht="12.5" x14ac:dyDescent="0.25">
      <c r="FG295" s="37"/>
      <c r="FH295" s="37"/>
      <c r="FI295" s="37"/>
      <c r="FJ295" s="37"/>
    </row>
    <row r="296" spans="163:166" ht="12.5" x14ac:dyDescent="0.25">
      <c r="FG296" s="37"/>
      <c r="FH296" s="37"/>
      <c r="FI296" s="37"/>
      <c r="FJ296" s="37"/>
    </row>
    <row r="297" spans="163:166" ht="12.5" x14ac:dyDescent="0.25">
      <c r="FG297" s="37"/>
      <c r="FH297" s="37"/>
      <c r="FI297" s="37"/>
      <c r="FJ297" s="37"/>
    </row>
    <row r="298" spans="163:166" ht="12.5" x14ac:dyDescent="0.25">
      <c r="FG298" s="37"/>
      <c r="FH298" s="37"/>
      <c r="FI298" s="37"/>
      <c r="FJ298" s="37"/>
    </row>
    <row r="299" spans="163:166" ht="12.5" x14ac:dyDescent="0.25">
      <c r="FG299" s="37"/>
      <c r="FH299" s="37"/>
      <c r="FI299" s="37"/>
      <c r="FJ299" s="37"/>
    </row>
    <row r="300" spans="163:166" ht="12.5" x14ac:dyDescent="0.25">
      <c r="FG300" s="37"/>
      <c r="FH300" s="37"/>
      <c r="FI300" s="37"/>
      <c r="FJ300" s="37"/>
    </row>
    <row r="301" spans="163:166" ht="12.5" x14ac:dyDescent="0.25">
      <c r="FG301" s="37"/>
      <c r="FH301" s="37"/>
      <c r="FI301" s="37"/>
      <c r="FJ301" s="37"/>
    </row>
    <row r="302" spans="163:166" ht="12.5" x14ac:dyDescent="0.25">
      <c r="FG302" s="37"/>
      <c r="FH302" s="37"/>
      <c r="FI302" s="37"/>
      <c r="FJ302" s="37"/>
    </row>
    <row r="303" spans="163:166" ht="12.5" x14ac:dyDescent="0.25">
      <c r="FG303" s="37"/>
      <c r="FH303" s="37"/>
      <c r="FI303" s="37"/>
      <c r="FJ303" s="37"/>
    </row>
    <row r="304" spans="163:166" ht="12.5" x14ac:dyDescent="0.25">
      <c r="FG304" s="37"/>
      <c r="FH304" s="37"/>
      <c r="FI304" s="37"/>
      <c r="FJ304" s="37"/>
    </row>
    <row r="305" spans="163:166" ht="12.5" x14ac:dyDescent="0.25">
      <c r="FG305" s="37"/>
      <c r="FH305" s="37"/>
      <c r="FI305" s="37"/>
      <c r="FJ305" s="37"/>
    </row>
    <row r="306" spans="163:166" ht="12.5" x14ac:dyDescent="0.25">
      <c r="FG306" s="37"/>
      <c r="FH306" s="37"/>
      <c r="FI306" s="37"/>
      <c r="FJ306" s="37"/>
    </row>
    <row r="307" spans="163:166" ht="12.5" x14ac:dyDescent="0.25">
      <c r="FG307" s="37"/>
      <c r="FH307" s="37"/>
      <c r="FI307" s="37"/>
      <c r="FJ307" s="37"/>
    </row>
    <row r="308" spans="163:166" ht="12.5" x14ac:dyDescent="0.25">
      <c r="FG308" s="37"/>
      <c r="FH308" s="37"/>
      <c r="FI308" s="37"/>
      <c r="FJ308" s="37"/>
    </row>
    <row r="309" spans="163:166" ht="12.5" x14ac:dyDescent="0.25">
      <c r="FG309" s="37"/>
      <c r="FH309" s="37"/>
      <c r="FI309" s="37"/>
      <c r="FJ309" s="37"/>
    </row>
    <row r="310" spans="163:166" ht="12.5" x14ac:dyDescent="0.25">
      <c r="FG310" s="37"/>
      <c r="FH310" s="37"/>
      <c r="FI310" s="37"/>
      <c r="FJ310" s="37"/>
    </row>
    <row r="311" spans="163:166" ht="12.5" x14ac:dyDescent="0.25">
      <c r="FG311" s="37"/>
      <c r="FH311" s="37"/>
      <c r="FI311" s="37"/>
      <c r="FJ311" s="37"/>
    </row>
    <row r="312" spans="163:166" ht="12.5" x14ac:dyDescent="0.25">
      <c r="FG312" s="37"/>
      <c r="FH312" s="37"/>
      <c r="FI312" s="37"/>
      <c r="FJ312" s="37"/>
    </row>
    <row r="313" spans="163:166" ht="12.5" x14ac:dyDescent="0.25">
      <c r="FG313" s="37"/>
      <c r="FH313" s="37"/>
      <c r="FI313" s="37"/>
      <c r="FJ313" s="37"/>
    </row>
    <row r="314" spans="163:166" ht="12.5" x14ac:dyDescent="0.25">
      <c r="FG314" s="37"/>
      <c r="FH314" s="37"/>
      <c r="FI314" s="37"/>
      <c r="FJ314" s="37"/>
    </row>
    <row r="315" spans="163:166" ht="12.5" x14ac:dyDescent="0.25">
      <c r="FG315" s="37"/>
      <c r="FH315" s="37"/>
      <c r="FI315" s="37"/>
      <c r="FJ315" s="37"/>
    </row>
    <row r="316" spans="163:166" ht="12.5" x14ac:dyDescent="0.25">
      <c r="FG316" s="37"/>
      <c r="FH316" s="37"/>
      <c r="FI316" s="37"/>
      <c r="FJ316" s="37"/>
    </row>
    <row r="317" spans="163:166" ht="12.5" x14ac:dyDescent="0.25">
      <c r="FG317" s="37"/>
      <c r="FH317" s="37"/>
      <c r="FI317" s="37"/>
      <c r="FJ317" s="37"/>
    </row>
    <row r="318" spans="163:166" ht="12.5" x14ac:dyDescent="0.25">
      <c r="FG318" s="37"/>
      <c r="FH318" s="37"/>
      <c r="FI318" s="37"/>
      <c r="FJ318" s="37"/>
    </row>
    <row r="319" spans="163:166" ht="12.5" x14ac:dyDescent="0.25">
      <c r="FG319" s="37"/>
      <c r="FH319" s="37"/>
      <c r="FI319" s="37"/>
      <c r="FJ319" s="37"/>
    </row>
    <row r="320" spans="163:166" ht="12.5" x14ac:dyDescent="0.25">
      <c r="FG320" s="37"/>
      <c r="FH320" s="37"/>
      <c r="FI320" s="37"/>
      <c r="FJ320" s="37"/>
    </row>
    <row r="321" spans="163:166" ht="12.5" x14ac:dyDescent="0.25">
      <c r="FG321" s="37"/>
      <c r="FH321" s="37"/>
      <c r="FI321" s="37"/>
      <c r="FJ321" s="37"/>
    </row>
    <row r="322" spans="163:166" ht="12.5" x14ac:dyDescent="0.25">
      <c r="FG322" s="37"/>
      <c r="FH322" s="37"/>
      <c r="FI322" s="37"/>
      <c r="FJ322" s="37"/>
    </row>
    <row r="323" spans="163:166" ht="12.5" x14ac:dyDescent="0.25">
      <c r="FG323" s="37"/>
      <c r="FH323" s="37"/>
      <c r="FI323" s="37"/>
      <c r="FJ323" s="37"/>
    </row>
    <row r="324" spans="163:166" ht="12.5" x14ac:dyDescent="0.25">
      <c r="FG324" s="37"/>
      <c r="FH324" s="37"/>
      <c r="FI324" s="37"/>
      <c r="FJ324" s="37"/>
    </row>
    <row r="325" spans="163:166" ht="12.5" x14ac:dyDescent="0.25">
      <c r="FG325" s="37"/>
      <c r="FH325" s="37"/>
      <c r="FI325" s="37"/>
      <c r="FJ325" s="37"/>
    </row>
    <row r="326" spans="163:166" ht="12.5" x14ac:dyDescent="0.25">
      <c r="FG326" s="37"/>
      <c r="FH326" s="37"/>
      <c r="FI326" s="37"/>
      <c r="FJ326" s="37"/>
    </row>
    <row r="327" spans="163:166" ht="12.5" x14ac:dyDescent="0.25">
      <c r="FG327" s="37"/>
      <c r="FH327" s="37"/>
      <c r="FI327" s="37"/>
      <c r="FJ327" s="37"/>
    </row>
    <row r="328" spans="163:166" ht="12.5" x14ac:dyDescent="0.25">
      <c r="FG328" s="37"/>
      <c r="FH328" s="37"/>
      <c r="FI328" s="37"/>
      <c r="FJ328" s="37"/>
    </row>
    <row r="329" spans="163:166" ht="12.5" x14ac:dyDescent="0.25">
      <c r="FG329" s="37"/>
      <c r="FH329" s="37"/>
      <c r="FI329" s="37"/>
      <c r="FJ329" s="37"/>
    </row>
    <row r="330" spans="163:166" ht="12.5" x14ac:dyDescent="0.25">
      <c r="FG330" s="37"/>
      <c r="FH330" s="37"/>
      <c r="FI330" s="37"/>
      <c r="FJ330" s="37"/>
    </row>
    <row r="331" spans="163:166" ht="12.5" x14ac:dyDescent="0.25">
      <c r="FG331" s="37"/>
      <c r="FH331" s="37"/>
      <c r="FI331" s="37"/>
      <c r="FJ331" s="37"/>
    </row>
    <row r="332" spans="163:166" ht="12.5" x14ac:dyDescent="0.25">
      <c r="FG332" s="37"/>
      <c r="FH332" s="37"/>
      <c r="FI332" s="37"/>
      <c r="FJ332" s="37"/>
    </row>
    <row r="333" spans="163:166" ht="12.5" x14ac:dyDescent="0.25">
      <c r="FG333" s="37"/>
      <c r="FH333" s="37"/>
      <c r="FI333" s="37"/>
      <c r="FJ333" s="37"/>
    </row>
    <row r="334" spans="163:166" ht="12.5" x14ac:dyDescent="0.25">
      <c r="FG334" s="37"/>
      <c r="FH334" s="37"/>
      <c r="FI334" s="37"/>
      <c r="FJ334" s="37"/>
    </row>
    <row r="335" spans="163:166" ht="12.5" x14ac:dyDescent="0.25">
      <c r="FG335" s="37"/>
      <c r="FH335" s="37"/>
      <c r="FI335" s="37"/>
      <c r="FJ335" s="37"/>
    </row>
    <row r="336" spans="163:166" ht="12.5" x14ac:dyDescent="0.25">
      <c r="FG336" s="37"/>
      <c r="FH336" s="37"/>
      <c r="FI336" s="37"/>
      <c r="FJ336" s="37"/>
    </row>
    <row r="337" spans="163:166" ht="12.5" x14ac:dyDescent="0.25">
      <c r="FG337" s="37"/>
      <c r="FH337" s="37"/>
      <c r="FI337" s="37"/>
      <c r="FJ337" s="37"/>
    </row>
    <row r="338" spans="163:166" ht="12.5" x14ac:dyDescent="0.25">
      <c r="FG338" s="37"/>
      <c r="FH338" s="37"/>
      <c r="FI338" s="37"/>
      <c r="FJ338" s="37"/>
    </row>
    <row r="339" spans="163:166" ht="12.5" x14ac:dyDescent="0.25">
      <c r="FG339" s="37"/>
      <c r="FH339" s="37"/>
      <c r="FI339" s="37"/>
      <c r="FJ339" s="37"/>
    </row>
    <row r="340" spans="163:166" ht="12.5" x14ac:dyDescent="0.25">
      <c r="FG340" s="37"/>
      <c r="FH340" s="37"/>
      <c r="FI340" s="37"/>
      <c r="FJ340" s="37"/>
    </row>
    <row r="341" spans="163:166" ht="12.5" x14ac:dyDescent="0.25">
      <c r="FG341" s="37"/>
      <c r="FH341" s="37"/>
      <c r="FI341" s="37"/>
      <c r="FJ341" s="37"/>
    </row>
    <row r="342" spans="163:166" ht="12.5" x14ac:dyDescent="0.25">
      <c r="FG342" s="37"/>
      <c r="FH342" s="37"/>
      <c r="FI342" s="37"/>
      <c r="FJ342" s="37"/>
    </row>
    <row r="343" spans="163:166" ht="12.5" x14ac:dyDescent="0.25">
      <c r="FG343" s="37"/>
      <c r="FH343" s="37"/>
      <c r="FI343" s="37"/>
      <c r="FJ343" s="37"/>
    </row>
    <row r="344" spans="163:166" ht="12.5" x14ac:dyDescent="0.25">
      <c r="FG344" s="37"/>
      <c r="FH344" s="37"/>
      <c r="FI344" s="37"/>
      <c r="FJ344" s="37"/>
    </row>
    <row r="345" spans="163:166" ht="12.5" x14ac:dyDescent="0.25">
      <c r="FG345" s="37"/>
      <c r="FH345" s="37"/>
      <c r="FI345" s="37"/>
      <c r="FJ345" s="37"/>
    </row>
    <row r="346" spans="163:166" ht="12.5" x14ac:dyDescent="0.25">
      <c r="FG346" s="37"/>
      <c r="FH346" s="37"/>
      <c r="FI346" s="37"/>
      <c r="FJ346" s="37"/>
    </row>
    <row r="347" spans="163:166" ht="12.5" x14ac:dyDescent="0.25">
      <c r="FG347" s="37"/>
      <c r="FH347" s="37"/>
      <c r="FI347" s="37"/>
      <c r="FJ347" s="37"/>
    </row>
    <row r="348" spans="163:166" ht="12.5" x14ac:dyDescent="0.25">
      <c r="FG348" s="37"/>
      <c r="FH348" s="37"/>
      <c r="FI348" s="37"/>
      <c r="FJ348" s="37"/>
    </row>
    <row r="349" spans="163:166" ht="12.5" x14ac:dyDescent="0.25">
      <c r="FG349" s="37"/>
      <c r="FH349" s="37"/>
      <c r="FI349" s="37"/>
      <c r="FJ349" s="37"/>
    </row>
    <row r="350" spans="163:166" ht="12.5" x14ac:dyDescent="0.25">
      <c r="FG350" s="37"/>
      <c r="FH350" s="37"/>
      <c r="FI350" s="37"/>
      <c r="FJ350" s="37"/>
    </row>
    <row r="351" spans="163:166" ht="12.5" x14ac:dyDescent="0.25">
      <c r="FG351" s="37"/>
      <c r="FH351" s="37"/>
      <c r="FI351" s="37"/>
      <c r="FJ351" s="37"/>
    </row>
    <row r="352" spans="163:166" ht="12.5" x14ac:dyDescent="0.25">
      <c r="FG352" s="37"/>
      <c r="FH352" s="37"/>
      <c r="FI352" s="37"/>
      <c r="FJ352" s="37"/>
    </row>
    <row r="353" spans="163:166" ht="12.5" x14ac:dyDescent="0.25">
      <c r="FG353" s="37"/>
      <c r="FH353" s="37"/>
      <c r="FI353" s="37"/>
      <c r="FJ353" s="37"/>
    </row>
    <row r="354" spans="163:166" ht="12.5" x14ac:dyDescent="0.25">
      <c r="FG354" s="37"/>
      <c r="FH354" s="37"/>
      <c r="FI354" s="37"/>
      <c r="FJ354" s="37"/>
    </row>
    <row r="355" spans="163:166" ht="12.5" x14ac:dyDescent="0.25">
      <c r="FG355" s="37"/>
      <c r="FH355" s="37"/>
      <c r="FI355" s="37"/>
      <c r="FJ355" s="37"/>
    </row>
    <row r="356" spans="163:166" ht="12.5" x14ac:dyDescent="0.25">
      <c r="FG356" s="37"/>
      <c r="FH356" s="37"/>
      <c r="FI356" s="37"/>
      <c r="FJ356" s="37"/>
    </row>
    <row r="357" spans="163:166" ht="12.5" x14ac:dyDescent="0.25">
      <c r="FG357" s="37"/>
      <c r="FH357" s="37"/>
      <c r="FI357" s="37"/>
      <c r="FJ357" s="37"/>
    </row>
    <row r="358" spans="163:166" ht="12.5" x14ac:dyDescent="0.25">
      <c r="FG358" s="37"/>
      <c r="FH358" s="37"/>
      <c r="FI358" s="37"/>
      <c r="FJ358" s="37"/>
    </row>
    <row r="359" spans="163:166" ht="12.5" x14ac:dyDescent="0.25">
      <c r="FG359" s="37"/>
      <c r="FH359" s="37"/>
      <c r="FI359" s="37"/>
      <c r="FJ359" s="37"/>
    </row>
    <row r="360" spans="163:166" ht="12.5" x14ac:dyDescent="0.25">
      <c r="FG360" s="37"/>
      <c r="FH360" s="37"/>
      <c r="FI360" s="37"/>
      <c r="FJ360" s="37"/>
    </row>
    <row r="361" spans="163:166" ht="12.5" x14ac:dyDescent="0.25">
      <c r="FG361" s="37"/>
      <c r="FH361" s="37"/>
      <c r="FI361" s="37"/>
      <c r="FJ361" s="37"/>
    </row>
    <row r="362" spans="163:166" ht="12.5" x14ac:dyDescent="0.25">
      <c r="FG362" s="37"/>
      <c r="FH362" s="37"/>
      <c r="FI362" s="37"/>
      <c r="FJ362" s="37"/>
    </row>
    <row r="363" spans="163:166" ht="12.5" x14ac:dyDescent="0.25">
      <c r="FG363" s="37"/>
      <c r="FH363" s="37"/>
      <c r="FI363" s="37"/>
      <c r="FJ363" s="37"/>
    </row>
    <row r="364" spans="163:166" ht="12.5" x14ac:dyDescent="0.25">
      <c r="FG364" s="37"/>
      <c r="FH364" s="37"/>
      <c r="FI364" s="37"/>
      <c r="FJ364" s="37"/>
    </row>
    <row r="365" spans="163:166" ht="12.5" x14ac:dyDescent="0.25">
      <c r="FG365" s="37"/>
      <c r="FH365" s="37"/>
      <c r="FI365" s="37"/>
      <c r="FJ365" s="37"/>
    </row>
    <row r="366" spans="163:166" ht="12.5" x14ac:dyDescent="0.25">
      <c r="FG366" s="37"/>
      <c r="FH366" s="37"/>
      <c r="FI366" s="37"/>
      <c r="FJ366" s="37"/>
    </row>
    <row r="367" spans="163:166" ht="12.5" x14ac:dyDescent="0.25">
      <c r="FG367" s="37"/>
      <c r="FH367" s="37"/>
      <c r="FI367" s="37"/>
      <c r="FJ367" s="37"/>
    </row>
    <row r="368" spans="163:166" ht="12.5" x14ac:dyDescent="0.25">
      <c r="FG368" s="37"/>
      <c r="FH368" s="37"/>
      <c r="FI368" s="37"/>
      <c r="FJ368" s="37"/>
    </row>
    <row r="369" spans="163:166" ht="12.5" x14ac:dyDescent="0.25">
      <c r="FG369" s="37"/>
      <c r="FH369" s="37"/>
      <c r="FI369" s="37"/>
      <c r="FJ369" s="37"/>
    </row>
    <row r="370" spans="163:166" ht="12.5" x14ac:dyDescent="0.25">
      <c r="FG370" s="37"/>
      <c r="FH370" s="37"/>
      <c r="FI370" s="37"/>
      <c r="FJ370" s="37"/>
    </row>
    <row r="371" spans="163:166" ht="12.5" x14ac:dyDescent="0.25">
      <c r="FG371" s="37"/>
      <c r="FH371" s="37"/>
      <c r="FI371" s="37"/>
      <c r="FJ371" s="37"/>
    </row>
    <row r="372" spans="163:166" ht="12.5" x14ac:dyDescent="0.25">
      <c r="FG372" s="37"/>
      <c r="FH372" s="37"/>
      <c r="FI372" s="37"/>
      <c r="FJ372" s="37"/>
    </row>
    <row r="373" spans="163:166" ht="12.5" x14ac:dyDescent="0.25">
      <c r="FG373" s="37"/>
      <c r="FH373" s="37"/>
      <c r="FI373" s="37"/>
      <c r="FJ373" s="37"/>
    </row>
    <row r="374" spans="163:166" ht="12.5" x14ac:dyDescent="0.25">
      <c r="FG374" s="37"/>
      <c r="FH374" s="37"/>
      <c r="FI374" s="37"/>
      <c r="FJ374" s="37"/>
    </row>
    <row r="375" spans="163:166" ht="12.5" x14ac:dyDescent="0.25">
      <c r="FG375" s="37"/>
      <c r="FH375" s="37"/>
      <c r="FI375" s="37"/>
      <c r="FJ375" s="37"/>
    </row>
    <row r="376" spans="163:166" ht="12.5" x14ac:dyDescent="0.25">
      <c r="FG376" s="37"/>
      <c r="FH376" s="37"/>
      <c r="FI376" s="37"/>
      <c r="FJ376" s="37"/>
    </row>
    <row r="377" spans="163:166" ht="12.5" x14ac:dyDescent="0.25">
      <c r="FG377" s="37"/>
      <c r="FH377" s="37"/>
      <c r="FI377" s="37"/>
      <c r="FJ377" s="37"/>
    </row>
    <row r="378" spans="163:166" ht="12.5" x14ac:dyDescent="0.25">
      <c r="FG378" s="37"/>
      <c r="FH378" s="37"/>
      <c r="FI378" s="37"/>
      <c r="FJ378" s="37"/>
    </row>
    <row r="379" spans="163:166" ht="12.5" x14ac:dyDescent="0.25">
      <c r="FG379" s="37"/>
      <c r="FH379" s="37"/>
      <c r="FI379" s="37"/>
      <c r="FJ379" s="37"/>
    </row>
    <row r="380" spans="163:166" ht="12.5" x14ac:dyDescent="0.25">
      <c r="FG380" s="37"/>
      <c r="FH380" s="37"/>
      <c r="FI380" s="37"/>
      <c r="FJ380" s="37"/>
    </row>
    <row r="381" spans="163:166" ht="12.5" x14ac:dyDescent="0.25">
      <c r="FG381" s="37"/>
      <c r="FH381" s="37"/>
      <c r="FI381" s="37"/>
      <c r="FJ381" s="37"/>
    </row>
    <row r="382" spans="163:166" ht="12.5" x14ac:dyDescent="0.25">
      <c r="FG382" s="37"/>
      <c r="FH382" s="37"/>
      <c r="FI382" s="37"/>
      <c r="FJ382" s="37"/>
    </row>
    <row r="383" spans="163:166" ht="12.5" x14ac:dyDescent="0.25">
      <c r="FG383" s="37"/>
      <c r="FH383" s="37"/>
      <c r="FI383" s="37"/>
      <c r="FJ383" s="37"/>
    </row>
    <row r="384" spans="163:166" ht="12.5" x14ac:dyDescent="0.25">
      <c r="FG384" s="37"/>
      <c r="FH384" s="37"/>
      <c r="FI384" s="37"/>
      <c r="FJ384" s="37"/>
    </row>
    <row r="385" spans="163:166" ht="12.5" x14ac:dyDescent="0.25">
      <c r="FG385" s="37"/>
      <c r="FH385" s="37"/>
      <c r="FI385" s="37"/>
      <c r="FJ385" s="37"/>
    </row>
    <row r="386" spans="163:166" ht="12.5" x14ac:dyDescent="0.25">
      <c r="FG386" s="37"/>
      <c r="FH386" s="37"/>
      <c r="FI386" s="37"/>
      <c r="FJ386" s="37"/>
    </row>
    <row r="387" spans="163:166" ht="12.5" x14ac:dyDescent="0.25">
      <c r="FG387" s="37"/>
      <c r="FH387" s="37"/>
      <c r="FI387" s="37"/>
      <c r="FJ387" s="37"/>
    </row>
    <row r="388" spans="163:166" ht="12.5" x14ac:dyDescent="0.25">
      <c r="FG388" s="37"/>
      <c r="FH388" s="37"/>
      <c r="FI388" s="37"/>
      <c r="FJ388" s="37"/>
    </row>
    <row r="389" spans="163:166" ht="12.5" x14ac:dyDescent="0.25">
      <c r="FG389" s="37"/>
      <c r="FH389" s="37"/>
      <c r="FI389" s="37"/>
      <c r="FJ389" s="37"/>
    </row>
    <row r="390" spans="163:166" ht="12.5" x14ac:dyDescent="0.25">
      <c r="FG390" s="37"/>
      <c r="FH390" s="37"/>
      <c r="FI390" s="37"/>
      <c r="FJ390" s="37"/>
    </row>
    <row r="391" spans="163:166" ht="12.5" x14ac:dyDescent="0.25">
      <c r="FG391" s="37"/>
      <c r="FH391" s="37"/>
      <c r="FI391" s="37"/>
      <c r="FJ391" s="37"/>
    </row>
    <row r="392" spans="163:166" ht="12.5" x14ac:dyDescent="0.25">
      <c r="FG392" s="37"/>
      <c r="FH392" s="37"/>
      <c r="FI392" s="37"/>
      <c r="FJ392" s="37"/>
    </row>
    <row r="393" spans="163:166" ht="12.5" x14ac:dyDescent="0.25">
      <c r="FG393" s="37"/>
      <c r="FH393" s="37"/>
      <c r="FI393" s="37"/>
      <c r="FJ393" s="37"/>
    </row>
    <row r="394" spans="163:166" ht="12.5" x14ac:dyDescent="0.25">
      <c r="FG394" s="37"/>
      <c r="FH394" s="37"/>
      <c r="FI394" s="37"/>
      <c r="FJ394" s="37"/>
    </row>
    <row r="395" spans="163:166" ht="12.5" x14ac:dyDescent="0.25">
      <c r="FG395" s="37"/>
      <c r="FH395" s="37"/>
      <c r="FI395" s="37"/>
      <c r="FJ395" s="37"/>
    </row>
    <row r="396" spans="163:166" ht="12.5" x14ac:dyDescent="0.25">
      <c r="FG396" s="37"/>
      <c r="FH396" s="37"/>
      <c r="FI396" s="37"/>
      <c r="FJ396" s="37"/>
    </row>
    <row r="397" spans="163:166" ht="12.5" x14ac:dyDescent="0.25">
      <c r="FG397" s="37"/>
      <c r="FH397" s="37"/>
      <c r="FI397" s="37"/>
      <c r="FJ397" s="37"/>
    </row>
    <row r="398" spans="163:166" ht="12.5" x14ac:dyDescent="0.25">
      <c r="FG398" s="37"/>
      <c r="FH398" s="37"/>
      <c r="FI398" s="37"/>
      <c r="FJ398" s="37"/>
    </row>
    <row r="399" spans="163:166" ht="12.5" x14ac:dyDescent="0.25">
      <c r="FG399" s="37"/>
      <c r="FH399" s="37"/>
      <c r="FI399" s="37"/>
      <c r="FJ399" s="37"/>
    </row>
    <row r="400" spans="163:166" ht="12.5" x14ac:dyDescent="0.25">
      <c r="FG400" s="37"/>
      <c r="FH400" s="37"/>
      <c r="FI400" s="37"/>
      <c r="FJ400" s="37"/>
    </row>
    <row r="401" spans="163:166" ht="12.5" x14ac:dyDescent="0.25">
      <c r="FG401" s="37"/>
      <c r="FH401" s="37"/>
      <c r="FI401" s="37"/>
      <c r="FJ401" s="37"/>
    </row>
    <row r="402" spans="163:166" ht="12.5" x14ac:dyDescent="0.25">
      <c r="FG402" s="37"/>
      <c r="FH402" s="37"/>
      <c r="FI402" s="37"/>
      <c r="FJ402" s="37"/>
    </row>
    <row r="403" spans="163:166" ht="12.5" x14ac:dyDescent="0.25">
      <c r="FG403" s="37"/>
      <c r="FH403" s="37"/>
      <c r="FI403" s="37"/>
      <c r="FJ403" s="37"/>
    </row>
    <row r="404" spans="163:166" ht="12.5" x14ac:dyDescent="0.25">
      <c r="FG404" s="37"/>
      <c r="FH404" s="37"/>
      <c r="FI404" s="37"/>
      <c r="FJ404" s="37"/>
    </row>
    <row r="405" spans="163:166" ht="12.5" x14ac:dyDescent="0.25">
      <c r="FG405" s="37"/>
      <c r="FH405" s="37"/>
      <c r="FI405" s="37"/>
      <c r="FJ405" s="37"/>
    </row>
    <row r="406" spans="163:166" ht="12.5" x14ac:dyDescent="0.25">
      <c r="FG406" s="37"/>
      <c r="FH406" s="37"/>
      <c r="FI406" s="37"/>
      <c r="FJ406" s="37"/>
    </row>
    <row r="407" spans="163:166" ht="12.5" x14ac:dyDescent="0.25">
      <c r="FG407" s="37"/>
      <c r="FH407" s="37"/>
      <c r="FI407" s="37"/>
      <c r="FJ407" s="37"/>
    </row>
    <row r="408" spans="163:166" ht="12.5" x14ac:dyDescent="0.25">
      <c r="FG408" s="37"/>
      <c r="FH408" s="37"/>
      <c r="FI408" s="37"/>
      <c r="FJ408" s="37"/>
    </row>
    <row r="409" spans="163:166" ht="12.5" x14ac:dyDescent="0.25">
      <c r="FG409" s="37"/>
      <c r="FH409" s="37"/>
      <c r="FI409" s="37"/>
      <c r="FJ409" s="37"/>
    </row>
    <row r="410" spans="163:166" ht="12.5" x14ac:dyDescent="0.25">
      <c r="FG410" s="37"/>
      <c r="FH410" s="37"/>
      <c r="FI410" s="37"/>
      <c r="FJ410" s="37"/>
    </row>
    <row r="411" spans="163:166" ht="12.5" x14ac:dyDescent="0.25">
      <c r="FG411" s="37"/>
      <c r="FH411" s="37"/>
      <c r="FI411" s="37"/>
      <c r="FJ411" s="37"/>
    </row>
    <row r="412" spans="163:166" ht="12.5" x14ac:dyDescent="0.25">
      <c r="FG412" s="37"/>
      <c r="FH412" s="37"/>
      <c r="FI412" s="37"/>
      <c r="FJ412" s="37"/>
    </row>
    <row r="413" spans="163:166" ht="12.5" x14ac:dyDescent="0.25">
      <c r="FG413" s="37"/>
      <c r="FH413" s="37"/>
      <c r="FI413" s="37"/>
      <c r="FJ413" s="37"/>
    </row>
    <row r="414" spans="163:166" ht="12.5" x14ac:dyDescent="0.25">
      <c r="FG414" s="37"/>
      <c r="FH414" s="37"/>
      <c r="FI414" s="37"/>
      <c r="FJ414" s="37"/>
    </row>
    <row r="415" spans="163:166" ht="12.5" x14ac:dyDescent="0.25">
      <c r="FG415" s="37"/>
      <c r="FH415" s="37"/>
      <c r="FI415" s="37"/>
      <c r="FJ415" s="37"/>
    </row>
    <row r="416" spans="163:166" ht="12.5" x14ac:dyDescent="0.25">
      <c r="FG416" s="37"/>
      <c r="FH416" s="37"/>
      <c r="FI416" s="37"/>
      <c r="FJ416" s="37"/>
    </row>
    <row r="417" spans="163:166" ht="12.5" x14ac:dyDescent="0.25">
      <c r="FG417" s="37"/>
      <c r="FH417" s="37"/>
      <c r="FI417" s="37"/>
      <c r="FJ417" s="37"/>
    </row>
    <row r="418" spans="163:166" ht="12.5" x14ac:dyDescent="0.25">
      <c r="FG418" s="37"/>
      <c r="FH418" s="37"/>
      <c r="FI418" s="37"/>
      <c r="FJ418" s="37"/>
    </row>
    <row r="419" spans="163:166" ht="12.5" x14ac:dyDescent="0.25">
      <c r="FG419" s="37"/>
      <c r="FH419" s="37"/>
      <c r="FI419" s="37"/>
      <c r="FJ419" s="37"/>
    </row>
    <row r="420" spans="163:166" ht="12.5" x14ac:dyDescent="0.25">
      <c r="FG420" s="37"/>
      <c r="FH420" s="37"/>
      <c r="FI420" s="37"/>
      <c r="FJ420" s="37"/>
    </row>
    <row r="421" spans="163:166" ht="12.5" x14ac:dyDescent="0.25">
      <c r="FG421" s="37"/>
      <c r="FH421" s="37"/>
      <c r="FI421" s="37"/>
      <c r="FJ421" s="37"/>
    </row>
    <row r="422" spans="163:166" ht="12.5" x14ac:dyDescent="0.25">
      <c r="FG422" s="37"/>
      <c r="FH422" s="37"/>
      <c r="FI422" s="37"/>
      <c r="FJ422" s="37"/>
    </row>
    <row r="423" spans="163:166" ht="12.5" x14ac:dyDescent="0.25">
      <c r="FG423" s="37"/>
      <c r="FH423" s="37"/>
      <c r="FI423" s="37"/>
      <c r="FJ423" s="37"/>
    </row>
    <row r="424" spans="163:166" ht="12.5" x14ac:dyDescent="0.25">
      <c r="FG424" s="37"/>
      <c r="FH424" s="37"/>
      <c r="FI424" s="37"/>
      <c r="FJ424" s="37"/>
    </row>
    <row r="425" spans="163:166" ht="12.5" x14ac:dyDescent="0.25">
      <c r="FG425" s="37"/>
      <c r="FH425" s="37"/>
      <c r="FI425" s="37"/>
      <c r="FJ425" s="37"/>
    </row>
    <row r="426" spans="163:166" ht="12.5" x14ac:dyDescent="0.25">
      <c r="FG426" s="37"/>
      <c r="FH426" s="37"/>
      <c r="FI426" s="37"/>
      <c r="FJ426" s="37"/>
    </row>
    <row r="427" spans="163:166" ht="12.5" x14ac:dyDescent="0.25">
      <c r="FG427" s="37"/>
      <c r="FH427" s="37"/>
      <c r="FI427" s="37"/>
      <c r="FJ427" s="37"/>
    </row>
    <row r="428" spans="163:166" ht="12.5" x14ac:dyDescent="0.25">
      <c r="FG428" s="37"/>
      <c r="FH428" s="37"/>
      <c r="FI428" s="37"/>
      <c r="FJ428" s="37"/>
    </row>
    <row r="429" spans="163:166" ht="12.5" x14ac:dyDescent="0.25">
      <c r="FG429" s="37"/>
      <c r="FH429" s="37"/>
      <c r="FI429" s="37"/>
      <c r="FJ429" s="37"/>
    </row>
    <row r="430" spans="163:166" ht="12.5" x14ac:dyDescent="0.25">
      <c r="FG430" s="37"/>
      <c r="FH430" s="37"/>
      <c r="FI430" s="37"/>
      <c r="FJ430" s="37"/>
    </row>
    <row r="431" spans="163:166" ht="12.5" x14ac:dyDescent="0.25">
      <c r="FG431" s="37"/>
      <c r="FH431" s="37"/>
      <c r="FI431" s="37"/>
      <c r="FJ431" s="37"/>
    </row>
    <row r="432" spans="163:166" ht="12.5" x14ac:dyDescent="0.25">
      <c r="FG432" s="37"/>
      <c r="FH432" s="37"/>
      <c r="FI432" s="37"/>
      <c r="FJ432" s="37"/>
    </row>
    <row r="433" spans="163:166" ht="12.5" x14ac:dyDescent="0.25">
      <c r="FG433" s="37"/>
      <c r="FH433" s="37"/>
      <c r="FI433" s="37"/>
      <c r="FJ433" s="37"/>
    </row>
    <row r="434" spans="163:166" ht="12.5" x14ac:dyDescent="0.25">
      <c r="FG434" s="37"/>
      <c r="FH434" s="37"/>
      <c r="FI434" s="37"/>
      <c r="FJ434" s="37"/>
    </row>
    <row r="435" spans="163:166" ht="12.5" x14ac:dyDescent="0.25">
      <c r="FG435" s="37"/>
      <c r="FH435" s="37"/>
      <c r="FI435" s="37"/>
      <c r="FJ435" s="37"/>
    </row>
    <row r="436" spans="163:166" ht="12.5" x14ac:dyDescent="0.25">
      <c r="FG436" s="37"/>
      <c r="FH436" s="37"/>
      <c r="FI436" s="37"/>
      <c r="FJ436" s="37"/>
    </row>
    <row r="437" spans="163:166" ht="12.5" x14ac:dyDescent="0.25">
      <c r="FG437" s="37"/>
      <c r="FH437" s="37"/>
      <c r="FI437" s="37"/>
      <c r="FJ437" s="37"/>
    </row>
    <row r="438" spans="163:166" ht="12.5" x14ac:dyDescent="0.25">
      <c r="FG438" s="37"/>
      <c r="FH438" s="37"/>
      <c r="FI438" s="37"/>
      <c r="FJ438" s="37"/>
    </row>
    <row r="439" spans="163:166" ht="12.5" x14ac:dyDescent="0.25">
      <c r="FG439" s="37"/>
      <c r="FH439" s="37"/>
      <c r="FI439" s="37"/>
      <c r="FJ439" s="37"/>
    </row>
    <row r="440" spans="163:166" ht="12.5" x14ac:dyDescent="0.25">
      <c r="FG440" s="37"/>
      <c r="FH440" s="37"/>
      <c r="FI440" s="37"/>
      <c r="FJ440" s="37"/>
    </row>
    <row r="441" spans="163:166" ht="12.5" x14ac:dyDescent="0.25">
      <c r="FG441" s="37"/>
      <c r="FH441" s="37"/>
      <c r="FI441" s="37"/>
      <c r="FJ441" s="37"/>
    </row>
    <row r="442" spans="163:166" ht="12.5" x14ac:dyDescent="0.25">
      <c r="FG442" s="37"/>
      <c r="FH442" s="37"/>
      <c r="FI442" s="37"/>
      <c r="FJ442" s="37"/>
    </row>
    <row r="443" spans="163:166" ht="12.5" x14ac:dyDescent="0.25">
      <c r="FG443" s="37"/>
      <c r="FH443" s="37"/>
      <c r="FI443" s="37"/>
      <c r="FJ443" s="37"/>
    </row>
    <row r="444" spans="163:166" ht="12.5" x14ac:dyDescent="0.25">
      <c r="FG444" s="37"/>
      <c r="FH444" s="37"/>
      <c r="FI444" s="37"/>
      <c r="FJ444" s="37"/>
    </row>
    <row r="445" spans="163:166" ht="12.5" x14ac:dyDescent="0.25">
      <c r="FG445" s="37"/>
      <c r="FH445" s="37"/>
      <c r="FI445" s="37"/>
      <c r="FJ445" s="37"/>
    </row>
    <row r="446" spans="163:166" ht="12.5" x14ac:dyDescent="0.25">
      <c r="FG446" s="37"/>
      <c r="FH446" s="37"/>
      <c r="FI446" s="37"/>
      <c r="FJ446" s="37"/>
    </row>
    <row r="447" spans="163:166" ht="12.5" x14ac:dyDescent="0.25">
      <c r="FG447" s="37"/>
      <c r="FH447" s="37"/>
      <c r="FI447" s="37"/>
      <c r="FJ447" s="37"/>
    </row>
    <row r="448" spans="163:166" ht="12.5" x14ac:dyDescent="0.25">
      <c r="FG448" s="37"/>
      <c r="FH448" s="37"/>
      <c r="FI448" s="37"/>
      <c r="FJ448" s="37"/>
    </row>
    <row r="449" spans="163:166" ht="12.5" x14ac:dyDescent="0.25">
      <c r="FG449" s="37"/>
      <c r="FH449" s="37"/>
      <c r="FI449" s="37"/>
      <c r="FJ449" s="37"/>
    </row>
    <row r="450" spans="163:166" ht="12.5" x14ac:dyDescent="0.25">
      <c r="FG450" s="37"/>
      <c r="FH450" s="37"/>
      <c r="FI450" s="37"/>
      <c r="FJ450" s="37"/>
    </row>
    <row r="451" spans="163:166" ht="12.5" x14ac:dyDescent="0.25">
      <c r="FG451" s="37"/>
      <c r="FH451" s="37"/>
      <c r="FI451" s="37"/>
      <c r="FJ451" s="37"/>
    </row>
    <row r="452" spans="163:166" ht="12.5" x14ac:dyDescent="0.25">
      <c r="FG452" s="37"/>
      <c r="FH452" s="37"/>
      <c r="FI452" s="37"/>
      <c r="FJ452" s="37"/>
    </row>
    <row r="453" spans="163:166" ht="12.5" x14ac:dyDescent="0.25">
      <c r="FG453" s="37"/>
      <c r="FH453" s="37"/>
      <c r="FI453" s="37"/>
      <c r="FJ453" s="37"/>
    </row>
    <row r="454" spans="163:166" ht="12.5" x14ac:dyDescent="0.25">
      <c r="FG454" s="37"/>
      <c r="FH454" s="37"/>
      <c r="FI454" s="37"/>
      <c r="FJ454" s="37"/>
    </row>
    <row r="455" spans="163:166" ht="12.5" x14ac:dyDescent="0.25">
      <c r="FG455" s="37"/>
      <c r="FH455" s="37"/>
      <c r="FI455" s="37"/>
      <c r="FJ455" s="37"/>
    </row>
    <row r="456" spans="163:166" ht="12.5" x14ac:dyDescent="0.25">
      <c r="FG456" s="37"/>
      <c r="FH456" s="37"/>
      <c r="FI456" s="37"/>
      <c r="FJ456" s="37"/>
    </row>
    <row r="457" spans="163:166" ht="12.5" x14ac:dyDescent="0.25">
      <c r="FG457" s="37"/>
      <c r="FH457" s="37"/>
      <c r="FI457" s="37"/>
      <c r="FJ457" s="37"/>
    </row>
    <row r="458" spans="163:166" ht="12.5" x14ac:dyDescent="0.25">
      <c r="FG458" s="37"/>
      <c r="FH458" s="37"/>
      <c r="FI458" s="37"/>
      <c r="FJ458" s="37"/>
    </row>
    <row r="459" spans="163:166" ht="12.5" x14ac:dyDescent="0.25">
      <c r="FG459" s="37"/>
      <c r="FH459" s="37"/>
      <c r="FI459" s="37"/>
      <c r="FJ459" s="37"/>
    </row>
    <row r="460" spans="163:166" ht="12.5" x14ac:dyDescent="0.25">
      <c r="FG460" s="37"/>
      <c r="FH460" s="37"/>
      <c r="FI460" s="37"/>
      <c r="FJ460" s="37"/>
    </row>
    <row r="461" spans="163:166" ht="12.5" x14ac:dyDescent="0.25">
      <c r="FG461" s="37"/>
      <c r="FH461" s="37"/>
      <c r="FI461" s="37"/>
      <c r="FJ461" s="37"/>
    </row>
    <row r="462" spans="163:166" ht="12.5" x14ac:dyDescent="0.25">
      <c r="FG462" s="37"/>
      <c r="FH462" s="37"/>
      <c r="FI462" s="37"/>
      <c r="FJ462" s="37"/>
    </row>
    <row r="463" spans="163:166" ht="12.5" x14ac:dyDescent="0.25">
      <c r="FG463" s="37"/>
      <c r="FH463" s="37"/>
      <c r="FI463" s="37"/>
      <c r="FJ463" s="37"/>
    </row>
    <row r="464" spans="163:166" ht="12.5" x14ac:dyDescent="0.25">
      <c r="FG464" s="37"/>
      <c r="FH464" s="37"/>
      <c r="FI464" s="37"/>
      <c r="FJ464" s="37"/>
    </row>
    <row r="465" spans="163:166" ht="12.5" x14ac:dyDescent="0.25">
      <c r="FG465" s="37"/>
      <c r="FH465" s="37"/>
      <c r="FI465" s="37"/>
      <c r="FJ465" s="37"/>
    </row>
    <row r="466" spans="163:166" ht="12.5" x14ac:dyDescent="0.25">
      <c r="FG466" s="37"/>
      <c r="FH466" s="37"/>
      <c r="FI466" s="37"/>
      <c r="FJ466" s="37"/>
    </row>
    <row r="467" spans="163:166" ht="12.5" x14ac:dyDescent="0.25">
      <c r="FG467" s="37"/>
      <c r="FH467" s="37"/>
      <c r="FI467" s="37"/>
      <c r="FJ467" s="37"/>
    </row>
    <row r="468" spans="163:166" ht="12.5" x14ac:dyDescent="0.25">
      <c r="FG468" s="37"/>
      <c r="FH468" s="37"/>
      <c r="FI468" s="37"/>
      <c r="FJ468" s="37"/>
    </row>
    <row r="469" spans="163:166" ht="12.5" x14ac:dyDescent="0.25">
      <c r="FG469" s="37"/>
      <c r="FH469" s="37"/>
      <c r="FI469" s="37"/>
      <c r="FJ469" s="37"/>
    </row>
    <row r="470" spans="163:166" ht="12.5" x14ac:dyDescent="0.25">
      <c r="FG470" s="37"/>
      <c r="FH470" s="37"/>
      <c r="FI470" s="37"/>
      <c r="FJ470" s="37"/>
    </row>
    <row r="471" spans="163:166" ht="12.5" x14ac:dyDescent="0.25">
      <c r="FG471" s="37"/>
      <c r="FH471" s="37"/>
      <c r="FI471" s="37"/>
      <c r="FJ471" s="37"/>
    </row>
    <row r="472" spans="163:166" ht="12.5" x14ac:dyDescent="0.25">
      <c r="FG472" s="37"/>
      <c r="FH472" s="37"/>
      <c r="FI472" s="37"/>
      <c r="FJ472" s="37"/>
    </row>
    <row r="473" spans="163:166" ht="12.5" x14ac:dyDescent="0.25">
      <c r="FG473" s="37"/>
      <c r="FH473" s="37"/>
      <c r="FI473" s="37"/>
      <c r="FJ473" s="37"/>
    </row>
    <row r="474" spans="163:166" ht="12.5" x14ac:dyDescent="0.25">
      <c r="FG474" s="37"/>
      <c r="FH474" s="37"/>
      <c r="FI474" s="37"/>
      <c r="FJ474" s="37"/>
    </row>
    <row r="475" spans="163:166" ht="12.5" x14ac:dyDescent="0.25">
      <c r="FG475" s="37"/>
      <c r="FH475" s="37"/>
      <c r="FI475" s="37"/>
      <c r="FJ475" s="37"/>
    </row>
    <row r="476" spans="163:166" ht="12.5" x14ac:dyDescent="0.25">
      <c r="FG476" s="37"/>
      <c r="FH476" s="37"/>
      <c r="FI476" s="37"/>
      <c r="FJ476" s="37"/>
    </row>
    <row r="477" spans="163:166" ht="12.5" x14ac:dyDescent="0.25">
      <c r="FG477" s="37"/>
      <c r="FH477" s="37"/>
      <c r="FI477" s="37"/>
      <c r="FJ477" s="37"/>
    </row>
    <row r="478" spans="163:166" ht="12.5" x14ac:dyDescent="0.25">
      <c r="FG478" s="37"/>
      <c r="FH478" s="37"/>
      <c r="FI478" s="37"/>
      <c r="FJ478" s="37"/>
    </row>
    <row r="479" spans="163:166" ht="12.5" x14ac:dyDescent="0.25">
      <c r="FG479" s="37"/>
      <c r="FH479" s="37"/>
      <c r="FI479" s="37"/>
      <c r="FJ479" s="37"/>
    </row>
    <row r="480" spans="163:166" ht="12.5" x14ac:dyDescent="0.25">
      <c r="FG480" s="37"/>
      <c r="FH480" s="37"/>
      <c r="FI480" s="37"/>
      <c r="FJ480" s="37"/>
    </row>
    <row r="481" spans="163:166" ht="12.5" x14ac:dyDescent="0.25">
      <c r="FG481" s="37"/>
      <c r="FH481" s="37"/>
      <c r="FI481" s="37"/>
      <c r="FJ481" s="37"/>
    </row>
    <row r="482" spans="163:166" ht="12.5" x14ac:dyDescent="0.25">
      <c r="FG482" s="37"/>
      <c r="FH482" s="37"/>
      <c r="FI482" s="37"/>
      <c r="FJ482" s="37"/>
    </row>
    <row r="483" spans="163:166" ht="12.5" x14ac:dyDescent="0.25">
      <c r="FG483" s="37"/>
      <c r="FH483" s="37"/>
      <c r="FI483" s="37"/>
      <c r="FJ483" s="37"/>
    </row>
    <row r="484" spans="163:166" ht="12.5" x14ac:dyDescent="0.25">
      <c r="FG484" s="37"/>
      <c r="FH484" s="37"/>
      <c r="FI484" s="37"/>
      <c r="FJ484" s="37"/>
    </row>
    <row r="485" spans="163:166" ht="12.5" x14ac:dyDescent="0.25">
      <c r="FG485" s="37"/>
      <c r="FH485" s="37"/>
      <c r="FI485" s="37"/>
      <c r="FJ485" s="37"/>
    </row>
    <row r="486" spans="163:166" ht="12.5" x14ac:dyDescent="0.25">
      <c r="FG486" s="37"/>
      <c r="FH486" s="37"/>
      <c r="FI486" s="37"/>
      <c r="FJ486" s="37"/>
    </row>
    <row r="487" spans="163:166" ht="12.5" x14ac:dyDescent="0.25">
      <c r="FG487" s="37"/>
      <c r="FH487" s="37"/>
      <c r="FI487" s="37"/>
      <c r="FJ487" s="37"/>
    </row>
    <row r="488" spans="163:166" ht="12.5" x14ac:dyDescent="0.25">
      <c r="FG488" s="37"/>
      <c r="FH488" s="37"/>
      <c r="FI488" s="37"/>
      <c r="FJ488" s="37"/>
    </row>
    <row r="489" spans="163:166" ht="12.5" x14ac:dyDescent="0.25">
      <c r="FG489" s="37"/>
      <c r="FH489" s="37"/>
      <c r="FI489" s="37"/>
      <c r="FJ489" s="37"/>
    </row>
    <row r="490" spans="163:166" ht="12.5" x14ac:dyDescent="0.25">
      <c r="FG490" s="37"/>
      <c r="FH490" s="37"/>
      <c r="FI490" s="37"/>
      <c r="FJ490" s="37"/>
    </row>
    <row r="491" spans="163:166" ht="12.5" x14ac:dyDescent="0.25">
      <c r="FG491" s="37"/>
      <c r="FH491" s="37"/>
      <c r="FI491" s="37"/>
      <c r="FJ491" s="37"/>
    </row>
    <row r="492" spans="163:166" ht="12.5" x14ac:dyDescent="0.25">
      <c r="FG492" s="37"/>
      <c r="FH492" s="37"/>
      <c r="FI492" s="37"/>
      <c r="FJ492" s="37"/>
    </row>
    <row r="493" spans="163:166" ht="12.5" x14ac:dyDescent="0.25">
      <c r="FG493" s="37"/>
      <c r="FH493" s="37"/>
      <c r="FI493" s="37"/>
      <c r="FJ493" s="37"/>
    </row>
    <row r="494" spans="163:166" ht="12.5" x14ac:dyDescent="0.25">
      <c r="FG494" s="37"/>
      <c r="FH494" s="37"/>
      <c r="FI494" s="37"/>
      <c r="FJ494" s="37"/>
    </row>
    <row r="495" spans="163:166" ht="12.5" x14ac:dyDescent="0.25">
      <c r="FG495" s="37"/>
      <c r="FH495" s="37"/>
      <c r="FI495" s="37"/>
      <c r="FJ495" s="37"/>
    </row>
    <row r="496" spans="163:166" ht="12.5" x14ac:dyDescent="0.25">
      <c r="FG496" s="37"/>
      <c r="FH496" s="37"/>
      <c r="FI496" s="37"/>
      <c r="FJ496" s="37"/>
    </row>
    <row r="497" spans="163:166" ht="12.5" x14ac:dyDescent="0.25">
      <c r="FG497" s="37"/>
      <c r="FH497" s="37"/>
      <c r="FI497" s="37"/>
      <c r="FJ497" s="37"/>
    </row>
    <row r="498" spans="163:166" ht="12.5" x14ac:dyDescent="0.25">
      <c r="FG498" s="37"/>
      <c r="FH498" s="37"/>
      <c r="FI498" s="37"/>
      <c r="FJ498" s="37"/>
    </row>
    <row r="499" spans="163:166" ht="12.5" x14ac:dyDescent="0.25">
      <c r="FG499" s="37"/>
      <c r="FH499" s="37"/>
      <c r="FI499" s="37"/>
      <c r="FJ499" s="37"/>
    </row>
    <row r="500" spans="163:166" ht="12.5" x14ac:dyDescent="0.25">
      <c r="FG500" s="37"/>
      <c r="FH500" s="37"/>
      <c r="FI500" s="37"/>
      <c r="FJ500" s="37"/>
    </row>
    <row r="501" spans="163:166" ht="12.5" x14ac:dyDescent="0.25">
      <c r="FG501" s="37"/>
      <c r="FH501" s="37"/>
      <c r="FI501" s="37"/>
      <c r="FJ501" s="37"/>
    </row>
    <row r="502" spans="163:166" ht="12.5" x14ac:dyDescent="0.25">
      <c r="FG502" s="37"/>
      <c r="FH502" s="37"/>
      <c r="FI502" s="37"/>
      <c r="FJ502" s="37"/>
    </row>
    <row r="503" spans="163:166" ht="12.5" x14ac:dyDescent="0.25">
      <c r="FG503" s="37"/>
      <c r="FH503" s="37"/>
      <c r="FI503" s="37"/>
      <c r="FJ503" s="37"/>
    </row>
    <row r="504" spans="163:166" ht="12.5" x14ac:dyDescent="0.25">
      <c r="FG504" s="37"/>
      <c r="FH504" s="37"/>
      <c r="FI504" s="37"/>
      <c r="FJ504" s="37"/>
    </row>
    <row r="505" spans="163:166" ht="12.5" x14ac:dyDescent="0.25">
      <c r="FG505" s="37"/>
      <c r="FH505" s="37"/>
      <c r="FI505" s="37"/>
      <c r="FJ505" s="37"/>
    </row>
    <row r="506" spans="163:166" ht="12.5" x14ac:dyDescent="0.25">
      <c r="FG506" s="37"/>
      <c r="FH506" s="37"/>
      <c r="FI506" s="37"/>
      <c r="FJ506" s="37"/>
    </row>
    <row r="507" spans="163:166" ht="12.5" x14ac:dyDescent="0.25">
      <c r="FG507" s="37"/>
      <c r="FH507" s="37"/>
      <c r="FI507" s="37"/>
      <c r="FJ507" s="37"/>
    </row>
    <row r="508" spans="163:166" ht="12.5" x14ac:dyDescent="0.25">
      <c r="FG508" s="37"/>
      <c r="FH508" s="37"/>
      <c r="FI508" s="37"/>
      <c r="FJ508" s="37"/>
    </row>
    <row r="509" spans="163:166" ht="12.5" x14ac:dyDescent="0.25">
      <c r="FG509" s="37"/>
      <c r="FH509" s="37"/>
      <c r="FI509" s="37"/>
      <c r="FJ509" s="37"/>
    </row>
    <row r="510" spans="163:166" ht="12.5" x14ac:dyDescent="0.25">
      <c r="FG510" s="37"/>
      <c r="FH510" s="37"/>
      <c r="FI510" s="37"/>
      <c r="FJ510" s="37"/>
    </row>
    <row r="511" spans="163:166" ht="12.5" x14ac:dyDescent="0.25">
      <c r="FG511" s="37"/>
      <c r="FH511" s="37"/>
      <c r="FI511" s="37"/>
      <c r="FJ511" s="37"/>
    </row>
    <row r="512" spans="163:166" ht="12.5" x14ac:dyDescent="0.25">
      <c r="FG512" s="37"/>
      <c r="FH512" s="37"/>
      <c r="FI512" s="37"/>
      <c r="FJ512" s="37"/>
    </row>
    <row r="513" spans="163:166" ht="12.5" x14ac:dyDescent="0.25">
      <c r="FG513" s="37"/>
      <c r="FH513" s="37"/>
      <c r="FI513" s="37"/>
      <c r="FJ513" s="37"/>
    </row>
    <row r="514" spans="163:166" ht="12.5" x14ac:dyDescent="0.25">
      <c r="FG514" s="37"/>
      <c r="FH514" s="37"/>
      <c r="FI514" s="37"/>
      <c r="FJ514" s="37"/>
    </row>
    <row r="515" spans="163:166" ht="12.5" x14ac:dyDescent="0.25">
      <c r="FG515" s="37"/>
      <c r="FH515" s="37"/>
      <c r="FI515" s="37"/>
      <c r="FJ515" s="37"/>
    </row>
    <row r="516" spans="163:166" ht="12.5" x14ac:dyDescent="0.25">
      <c r="FG516" s="37"/>
      <c r="FH516" s="37"/>
      <c r="FI516" s="37"/>
      <c r="FJ516" s="37"/>
    </row>
    <row r="517" spans="163:166" ht="12.5" x14ac:dyDescent="0.25">
      <c r="FG517" s="37"/>
      <c r="FH517" s="37"/>
      <c r="FI517" s="37"/>
      <c r="FJ517" s="37"/>
    </row>
    <row r="518" spans="163:166" ht="12.5" x14ac:dyDescent="0.25">
      <c r="FG518" s="37"/>
      <c r="FH518" s="37"/>
      <c r="FI518" s="37"/>
      <c r="FJ518" s="37"/>
    </row>
    <row r="519" spans="163:166" ht="12.5" x14ac:dyDescent="0.25">
      <c r="FG519" s="37"/>
      <c r="FH519" s="37"/>
      <c r="FI519" s="37"/>
      <c r="FJ519" s="37"/>
    </row>
    <row r="520" spans="163:166" ht="12.5" x14ac:dyDescent="0.25">
      <c r="FG520" s="37"/>
      <c r="FH520" s="37"/>
      <c r="FI520" s="37"/>
      <c r="FJ520" s="37"/>
    </row>
    <row r="521" spans="163:166" ht="12.5" x14ac:dyDescent="0.25">
      <c r="FG521" s="37"/>
      <c r="FH521" s="37"/>
      <c r="FI521" s="37"/>
      <c r="FJ521" s="37"/>
    </row>
    <row r="522" spans="163:166" ht="12.5" x14ac:dyDescent="0.25">
      <c r="FG522" s="37"/>
      <c r="FH522" s="37"/>
      <c r="FI522" s="37"/>
      <c r="FJ522" s="37"/>
    </row>
    <row r="523" spans="163:166" ht="12.5" x14ac:dyDescent="0.25">
      <c r="FG523" s="37"/>
      <c r="FH523" s="37"/>
      <c r="FI523" s="37"/>
      <c r="FJ523" s="37"/>
    </row>
    <row r="524" spans="163:166" ht="12.5" x14ac:dyDescent="0.25">
      <c r="FG524" s="37"/>
      <c r="FH524" s="37"/>
      <c r="FI524" s="37"/>
      <c r="FJ524" s="37"/>
    </row>
    <row r="525" spans="163:166" ht="12.5" x14ac:dyDescent="0.25">
      <c r="FG525" s="37"/>
      <c r="FH525" s="37"/>
      <c r="FI525" s="37"/>
      <c r="FJ525" s="37"/>
    </row>
    <row r="526" spans="163:166" ht="12.5" x14ac:dyDescent="0.25">
      <c r="FG526" s="37"/>
      <c r="FH526" s="37"/>
      <c r="FI526" s="37"/>
      <c r="FJ526" s="37"/>
    </row>
    <row r="527" spans="163:166" ht="12.5" x14ac:dyDescent="0.25">
      <c r="FG527" s="37"/>
      <c r="FH527" s="37"/>
      <c r="FI527" s="37"/>
      <c r="FJ527" s="37"/>
    </row>
    <row r="528" spans="163:166" ht="12.5" x14ac:dyDescent="0.25">
      <c r="FG528" s="37"/>
      <c r="FH528" s="37"/>
      <c r="FI528" s="37"/>
      <c r="FJ528" s="37"/>
    </row>
    <row r="529" spans="163:166" ht="12.5" x14ac:dyDescent="0.25">
      <c r="FG529" s="37"/>
      <c r="FH529" s="37"/>
      <c r="FI529" s="37"/>
      <c r="FJ529" s="37"/>
    </row>
    <row r="530" spans="163:166" ht="12.5" x14ac:dyDescent="0.25">
      <c r="FG530" s="37"/>
      <c r="FH530" s="37"/>
      <c r="FI530" s="37"/>
      <c r="FJ530" s="37"/>
    </row>
    <row r="531" spans="163:166" ht="12.5" x14ac:dyDescent="0.25">
      <c r="FG531" s="37"/>
      <c r="FH531" s="37"/>
      <c r="FI531" s="37"/>
      <c r="FJ531" s="37"/>
    </row>
    <row r="532" spans="163:166" ht="12.5" x14ac:dyDescent="0.25">
      <c r="FG532" s="37"/>
      <c r="FH532" s="37"/>
      <c r="FI532" s="37"/>
      <c r="FJ532" s="37"/>
    </row>
    <row r="533" spans="163:166" ht="12.5" x14ac:dyDescent="0.25">
      <c r="FG533" s="37"/>
      <c r="FH533" s="37"/>
      <c r="FI533" s="37"/>
      <c r="FJ533" s="37"/>
    </row>
    <row r="534" spans="163:166" ht="12.5" x14ac:dyDescent="0.25">
      <c r="FG534" s="37"/>
      <c r="FH534" s="37"/>
      <c r="FI534" s="37"/>
      <c r="FJ534" s="37"/>
    </row>
    <row r="535" spans="163:166" ht="12.5" x14ac:dyDescent="0.25">
      <c r="FG535" s="37"/>
      <c r="FH535" s="37"/>
      <c r="FI535" s="37"/>
      <c r="FJ535" s="37"/>
    </row>
    <row r="536" spans="163:166" ht="12.5" x14ac:dyDescent="0.25">
      <c r="FG536" s="37"/>
      <c r="FH536" s="37"/>
      <c r="FI536" s="37"/>
      <c r="FJ536" s="37"/>
    </row>
    <row r="537" spans="163:166" ht="12.5" x14ac:dyDescent="0.25">
      <c r="FG537" s="37"/>
      <c r="FH537" s="37"/>
      <c r="FI537" s="37"/>
      <c r="FJ537" s="37"/>
    </row>
    <row r="538" spans="163:166" ht="12.5" x14ac:dyDescent="0.25">
      <c r="FG538" s="37"/>
      <c r="FH538" s="37"/>
      <c r="FI538" s="37"/>
      <c r="FJ538" s="37"/>
    </row>
    <row r="539" spans="163:166" ht="12.5" x14ac:dyDescent="0.25">
      <c r="FG539" s="37"/>
      <c r="FH539" s="37"/>
      <c r="FI539" s="37"/>
      <c r="FJ539" s="37"/>
    </row>
    <row r="540" spans="163:166" ht="12.5" x14ac:dyDescent="0.25">
      <c r="FG540" s="37"/>
      <c r="FH540" s="37"/>
      <c r="FI540" s="37"/>
      <c r="FJ540" s="37"/>
    </row>
    <row r="541" spans="163:166" ht="12.5" x14ac:dyDescent="0.25">
      <c r="FG541" s="37"/>
      <c r="FH541" s="37"/>
      <c r="FI541" s="37"/>
      <c r="FJ541" s="37"/>
    </row>
    <row r="542" spans="163:166" ht="12.5" x14ac:dyDescent="0.25">
      <c r="FG542" s="37"/>
      <c r="FH542" s="37"/>
      <c r="FI542" s="37"/>
      <c r="FJ542" s="37"/>
    </row>
    <row r="543" spans="163:166" ht="12.5" x14ac:dyDescent="0.25">
      <c r="FG543" s="37"/>
      <c r="FH543" s="37"/>
      <c r="FI543" s="37"/>
      <c r="FJ543" s="37"/>
    </row>
    <row r="544" spans="163:166" ht="12.5" x14ac:dyDescent="0.25">
      <c r="FG544" s="37"/>
      <c r="FH544" s="37"/>
      <c r="FI544" s="37"/>
      <c r="FJ544" s="37"/>
    </row>
    <row r="545" spans="163:166" ht="12.5" x14ac:dyDescent="0.25">
      <c r="FG545" s="37"/>
      <c r="FH545" s="37"/>
      <c r="FI545" s="37"/>
      <c r="FJ545" s="37"/>
    </row>
    <row r="546" spans="163:166" ht="12.5" x14ac:dyDescent="0.25">
      <c r="FG546" s="37"/>
      <c r="FH546" s="37"/>
      <c r="FI546" s="37"/>
      <c r="FJ546" s="37"/>
    </row>
    <row r="547" spans="163:166" ht="12.5" x14ac:dyDescent="0.25">
      <c r="FG547" s="37"/>
      <c r="FH547" s="37"/>
      <c r="FI547" s="37"/>
      <c r="FJ547" s="37"/>
    </row>
    <row r="548" spans="163:166" ht="12.5" x14ac:dyDescent="0.25">
      <c r="FG548" s="37"/>
      <c r="FH548" s="37"/>
      <c r="FI548" s="37"/>
      <c r="FJ548" s="37"/>
    </row>
    <row r="549" spans="163:166" ht="12.5" x14ac:dyDescent="0.25">
      <c r="FG549" s="37"/>
      <c r="FH549" s="37"/>
      <c r="FI549" s="37"/>
      <c r="FJ549" s="37"/>
    </row>
    <row r="550" spans="163:166" ht="12.5" x14ac:dyDescent="0.25">
      <c r="FG550" s="37"/>
      <c r="FH550" s="37"/>
      <c r="FI550" s="37"/>
      <c r="FJ550" s="37"/>
    </row>
    <row r="551" spans="163:166" ht="12.5" x14ac:dyDescent="0.25">
      <c r="FG551" s="37"/>
      <c r="FH551" s="37"/>
      <c r="FI551" s="37"/>
      <c r="FJ551" s="37"/>
    </row>
    <row r="552" spans="163:166" ht="12.5" x14ac:dyDescent="0.25">
      <c r="FG552" s="37"/>
      <c r="FH552" s="37"/>
      <c r="FI552" s="37"/>
      <c r="FJ552" s="37"/>
    </row>
    <row r="553" spans="163:166" ht="12.5" x14ac:dyDescent="0.25">
      <c r="FG553" s="37"/>
      <c r="FH553" s="37"/>
      <c r="FI553" s="37"/>
      <c r="FJ553" s="37"/>
    </row>
    <row r="554" spans="163:166" ht="12.5" x14ac:dyDescent="0.25">
      <c r="FG554" s="37"/>
      <c r="FH554" s="37"/>
      <c r="FI554" s="37"/>
      <c r="FJ554" s="37"/>
    </row>
    <row r="555" spans="163:166" ht="12.5" x14ac:dyDescent="0.25">
      <c r="FG555" s="37"/>
      <c r="FH555" s="37"/>
      <c r="FI555" s="37"/>
      <c r="FJ555" s="37"/>
    </row>
    <row r="556" spans="163:166" ht="12.5" x14ac:dyDescent="0.25">
      <c r="FG556" s="37"/>
      <c r="FH556" s="37"/>
      <c r="FI556" s="37"/>
      <c r="FJ556" s="37"/>
    </row>
    <row r="557" spans="163:166" ht="12.5" x14ac:dyDescent="0.25">
      <c r="FG557" s="37"/>
      <c r="FH557" s="37"/>
      <c r="FI557" s="37"/>
      <c r="FJ557" s="37"/>
    </row>
    <row r="558" spans="163:166" ht="12.5" x14ac:dyDescent="0.25">
      <c r="FG558" s="37"/>
      <c r="FH558" s="37"/>
      <c r="FI558" s="37"/>
      <c r="FJ558" s="37"/>
    </row>
    <row r="559" spans="163:166" ht="12.5" x14ac:dyDescent="0.25">
      <c r="FG559" s="37"/>
      <c r="FH559" s="37"/>
      <c r="FI559" s="37"/>
      <c r="FJ559" s="37"/>
    </row>
    <row r="560" spans="163:166" ht="12.5" x14ac:dyDescent="0.25">
      <c r="FG560" s="37"/>
      <c r="FH560" s="37"/>
      <c r="FI560" s="37"/>
      <c r="FJ560" s="37"/>
    </row>
    <row r="561" spans="163:166" ht="12.5" x14ac:dyDescent="0.25">
      <c r="FG561" s="37"/>
      <c r="FH561" s="37"/>
      <c r="FI561" s="37"/>
      <c r="FJ561" s="37"/>
    </row>
    <row r="562" spans="163:166" ht="12.5" x14ac:dyDescent="0.25">
      <c r="FG562" s="37"/>
      <c r="FH562" s="37"/>
      <c r="FI562" s="37"/>
      <c r="FJ562" s="37"/>
    </row>
    <row r="563" spans="163:166" ht="12.5" x14ac:dyDescent="0.25">
      <c r="FG563" s="37"/>
      <c r="FH563" s="37"/>
      <c r="FI563" s="37"/>
      <c r="FJ563" s="37"/>
    </row>
    <row r="564" spans="163:166" ht="12.5" x14ac:dyDescent="0.25">
      <c r="FG564" s="37"/>
      <c r="FH564" s="37"/>
      <c r="FI564" s="37"/>
      <c r="FJ564" s="37"/>
    </row>
    <row r="565" spans="163:166" ht="12.5" x14ac:dyDescent="0.25">
      <c r="FG565" s="37"/>
      <c r="FH565" s="37"/>
      <c r="FI565" s="37"/>
      <c r="FJ565" s="37"/>
    </row>
    <row r="566" spans="163:166" ht="12.5" x14ac:dyDescent="0.25">
      <c r="FG566" s="37"/>
      <c r="FH566" s="37"/>
      <c r="FI566" s="37"/>
      <c r="FJ566" s="37"/>
    </row>
    <row r="567" spans="163:166" ht="12.5" x14ac:dyDescent="0.25">
      <c r="FG567" s="37"/>
      <c r="FH567" s="37"/>
      <c r="FI567" s="37"/>
      <c r="FJ567" s="37"/>
    </row>
    <row r="568" spans="163:166" ht="12.5" x14ac:dyDescent="0.25">
      <c r="FG568" s="37"/>
      <c r="FH568" s="37"/>
      <c r="FI568" s="37"/>
      <c r="FJ568" s="37"/>
    </row>
    <row r="569" spans="163:166" ht="12.5" x14ac:dyDescent="0.25">
      <c r="FG569" s="37"/>
      <c r="FH569" s="37"/>
      <c r="FI569" s="37"/>
      <c r="FJ569" s="37"/>
    </row>
    <row r="570" spans="163:166" ht="12.5" x14ac:dyDescent="0.25">
      <c r="FG570" s="37"/>
      <c r="FH570" s="37"/>
      <c r="FI570" s="37"/>
      <c r="FJ570" s="37"/>
    </row>
    <row r="571" spans="163:166" ht="12.5" x14ac:dyDescent="0.25">
      <c r="FG571" s="37"/>
      <c r="FH571" s="37"/>
      <c r="FI571" s="37"/>
      <c r="FJ571" s="37"/>
    </row>
    <row r="572" spans="163:166" ht="12.5" x14ac:dyDescent="0.25">
      <c r="FG572" s="37"/>
      <c r="FH572" s="37"/>
      <c r="FI572" s="37"/>
      <c r="FJ572" s="37"/>
    </row>
    <row r="573" spans="163:166" ht="12.5" x14ac:dyDescent="0.25">
      <c r="FG573" s="37"/>
      <c r="FH573" s="37"/>
      <c r="FI573" s="37"/>
      <c r="FJ573" s="37"/>
    </row>
    <row r="574" spans="163:166" ht="12.5" x14ac:dyDescent="0.25">
      <c r="FG574" s="37"/>
      <c r="FH574" s="37"/>
      <c r="FI574" s="37"/>
      <c r="FJ574" s="37"/>
    </row>
    <row r="575" spans="163:166" ht="12.5" x14ac:dyDescent="0.25">
      <c r="FG575" s="37"/>
      <c r="FH575" s="37"/>
      <c r="FI575" s="37"/>
      <c r="FJ575" s="37"/>
    </row>
    <row r="576" spans="163:166" ht="12.5" x14ac:dyDescent="0.25">
      <c r="FG576" s="37"/>
      <c r="FH576" s="37"/>
      <c r="FI576" s="37"/>
      <c r="FJ576" s="37"/>
    </row>
    <row r="577" spans="163:166" ht="12.5" x14ac:dyDescent="0.25">
      <c r="FG577" s="37"/>
      <c r="FH577" s="37"/>
      <c r="FI577" s="37"/>
      <c r="FJ577" s="37"/>
    </row>
    <row r="578" spans="163:166" ht="12.5" x14ac:dyDescent="0.25">
      <c r="FG578" s="37"/>
      <c r="FH578" s="37"/>
      <c r="FI578" s="37"/>
      <c r="FJ578" s="37"/>
    </row>
    <row r="579" spans="163:166" ht="12.5" x14ac:dyDescent="0.25">
      <c r="FG579" s="37"/>
      <c r="FH579" s="37"/>
      <c r="FI579" s="37"/>
      <c r="FJ579" s="37"/>
    </row>
    <row r="580" spans="163:166" ht="12.5" x14ac:dyDescent="0.25">
      <c r="FG580" s="37"/>
      <c r="FH580" s="37"/>
      <c r="FI580" s="37"/>
      <c r="FJ580" s="37"/>
    </row>
    <row r="581" spans="163:166" ht="12.5" x14ac:dyDescent="0.25">
      <c r="FG581" s="37"/>
      <c r="FH581" s="37"/>
      <c r="FI581" s="37"/>
      <c r="FJ581" s="37"/>
    </row>
    <row r="582" spans="163:166" ht="12.5" x14ac:dyDescent="0.25">
      <c r="FG582" s="37"/>
      <c r="FH582" s="37"/>
      <c r="FI582" s="37"/>
      <c r="FJ582" s="37"/>
    </row>
    <row r="583" spans="163:166" ht="12.5" x14ac:dyDescent="0.25">
      <c r="FG583" s="37"/>
      <c r="FH583" s="37"/>
      <c r="FI583" s="37"/>
      <c r="FJ583" s="37"/>
    </row>
    <row r="584" spans="163:166" ht="12.5" x14ac:dyDescent="0.25">
      <c r="FG584" s="37"/>
      <c r="FH584" s="37"/>
      <c r="FI584" s="37"/>
      <c r="FJ584" s="37"/>
    </row>
    <row r="585" spans="163:166" ht="12.5" x14ac:dyDescent="0.25">
      <c r="FG585" s="37"/>
      <c r="FH585" s="37"/>
      <c r="FI585" s="37"/>
      <c r="FJ585" s="37"/>
    </row>
    <row r="586" spans="163:166" ht="12.5" x14ac:dyDescent="0.25">
      <c r="FG586" s="37"/>
      <c r="FH586" s="37"/>
      <c r="FI586" s="37"/>
      <c r="FJ586" s="37"/>
    </row>
    <row r="587" spans="163:166" ht="12.5" x14ac:dyDescent="0.25">
      <c r="FG587" s="37"/>
      <c r="FH587" s="37"/>
      <c r="FI587" s="37"/>
      <c r="FJ587" s="37"/>
    </row>
    <row r="588" spans="163:166" ht="12.5" x14ac:dyDescent="0.25">
      <c r="FG588" s="37"/>
      <c r="FH588" s="37"/>
      <c r="FI588" s="37"/>
      <c r="FJ588" s="37"/>
    </row>
    <row r="589" spans="163:166" ht="12.5" x14ac:dyDescent="0.25">
      <c r="FG589" s="37"/>
      <c r="FH589" s="37"/>
      <c r="FI589" s="37"/>
      <c r="FJ589" s="37"/>
    </row>
    <row r="590" spans="163:166" ht="12.5" x14ac:dyDescent="0.25">
      <c r="FG590" s="37"/>
      <c r="FH590" s="37"/>
      <c r="FI590" s="37"/>
      <c r="FJ590" s="37"/>
    </row>
    <row r="591" spans="163:166" ht="12.5" x14ac:dyDescent="0.25">
      <c r="FG591" s="37"/>
      <c r="FH591" s="37"/>
      <c r="FI591" s="37"/>
      <c r="FJ591" s="37"/>
    </row>
    <row r="592" spans="163:166" ht="12.5" x14ac:dyDescent="0.25">
      <c r="FG592" s="37"/>
      <c r="FH592" s="37"/>
      <c r="FI592" s="37"/>
      <c r="FJ592" s="37"/>
    </row>
    <row r="593" spans="163:166" ht="12.5" x14ac:dyDescent="0.25">
      <c r="FG593" s="37"/>
      <c r="FH593" s="37"/>
      <c r="FI593" s="37"/>
      <c r="FJ593" s="37"/>
    </row>
    <row r="594" spans="163:166" ht="12.5" x14ac:dyDescent="0.25">
      <c r="FG594" s="37"/>
      <c r="FH594" s="37"/>
      <c r="FI594" s="37"/>
      <c r="FJ594" s="37"/>
    </row>
    <row r="595" spans="163:166" ht="12.5" x14ac:dyDescent="0.25">
      <c r="FG595" s="37"/>
      <c r="FH595" s="37"/>
      <c r="FI595" s="37"/>
      <c r="FJ595" s="37"/>
    </row>
    <row r="596" spans="163:166" ht="12.5" x14ac:dyDescent="0.25">
      <c r="FG596" s="37"/>
      <c r="FH596" s="37"/>
      <c r="FI596" s="37"/>
      <c r="FJ596" s="37"/>
    </row>
    <row r="597" spans="163:166" ht="12.5" x14ac:dyDescent="0.25">
      <c r="FG597" s="37"/>
      <c r="FH597" s="37"/>
      <c r="FI597" s="37"/>
      <c r="FJ597" s="37"/>
    </row>
    <row r="598" spans="163:166" ht="12.5" x14ac:dyDescent="0.25">
      <c r="FG598" s="37"/>
      <c r="FH598" s="37"/>
      <c r="FI598" s="37"/>
      <c r="FJ598" s="37"/>
    </row>
    <row r="599" spans="163:166" ht="12.5" x14ac:dyDescent="0.25">
      <c r="FG599" s="37"/>
      <c r="FH599" s="37"/>
      <c r="FI599" s="37"/>
      <c r="FJ599" s="37"/>
    </row>
    <row r="600" spans="163:166" ht="12.5" x14ac:dyDescent="0.25">
      <c r="FG600" s="37"/>
      <c r="FH600" s="37"/>
      <c r="FI600" s="37"/>
      <c r="FJ600" s="37"/>
    </row>
    <row r="601" spans="163:166" ht="12.5" x14ac:dyDescent="0.25">
      <c r="FG601" s="37"/>
      <c r="FH601" s="37"/>
      <c r="FI601" s="37"/>
      <c r="FJ601" s="37"/>
    </row>
    <row r="602" spans="163:166" ht="12.5" x14ac:dyDescent="0.25">
      <c r="FG602" s="37"/>
      <c r="FH602" s="37"/>
      <c r="FI602" s="37"/>
      <c r="FJ602" s="37"/>
    </row>
    <row r="603" spans="163:166" ht="12.5" x14ac:dyDescent="0.25">
      <c r="FG603" s="37"/>
      <c r="FH603" s="37"/>
      <c r="FI603" s="37"/>
      <c r="FJ603" s="37"/>
    </row>
    <row r="604" spans="163:166" ht="12.5" x14ac:dyDescent="0.25">
      <c r="FG604" s="37"/>
      <c r="FH604" s="37"/>
      <c r="FI604" s="37"/>
      <c r="FJ604" s="37"/>
    </row>
    <row r="605" spans="163:166" ht="12.5" x14ac:dyDescent="0.25">
      <c r="FG605" s="37"/>
      <c r="FH605" s="37"/>
      <c r="FI605" s="37"/>
      <c r="FJ605" s="37"/>
    </row>
    <row r="606" spans="163:166" ht="12.5" x14ac:dyDescent="0.25">
      <c r="FG606" s="37"/>
      <c r="FH606" s="37"/>
      <c r="FI606" s="37"/>
      <c r="FJ606" s="37"/>
    </row>
    <row r="607" spans="163:166" ht="12.5" x14ac:dyDescent="0.25">
      <c r="FG607" s="37"/>
      <c r="FH607" s="37"/>
      <c r="FI607" s="37"/>
      <c r="FJ607" s="37"/>
    </row>
    <row r="608" spans="163:166" ht="12.5" x14ac:dyDescent="0.25">
      <c r="FG608" s="37"/>
      <c r="FH608" s="37"/>
      <c r="FI608" s="37"/>
      <c r="FJ608" s="37"/>
    </row>
    <row r="609" spans="163:166" ht="12.5" x14ac:dyDescent="0.25">
      <c r="FG609" s="37"/>
      <c r="FH609" s="37"/>
      <c r="FI609" s="37"/>
      <c r="FJ609" s="37"/>
    </row>
    <row r="610" spans="163:166" ht="12.5" x14ac:dyDescent="0.25">
      <c r="FG610" s="37"/>
      <c r="FH610" s="37"/>
      <c r="FI610" s="37"/>
      <c r="FJ610" s="37"/>
    </row>
    <row r="611" spans="163:166" ht="12.5" x14ac:dyDescent="0.25">
      <c r="FG611" s="37"/>
      <c r="FH611" s="37"/>
      <c r="FI611" s="37"/>
      <c r="FJ611" s="37"/>
    </row>
    <row r="612" spans="163:166" ht="12.5" x14ac:dyDescent="0.25">
      <c r="FG612" s="37"/>
      <c r="FH612" s="37"/>
      <c r="FI612" s="37"/>
      <c r="FJ612" s="37"/>
    </row>
    <row r="613" spans="163:166" ht="12.5" x14ac:dyDescent="0.25">
      <c r="FG613" s="37"/>
      <c r="FH613" s="37"/>
      <c r="FI613" s="37"/>
      <c r="FJ613" s="37"/>
    </row>
    <row r="614" spans="163:166" ht="12.5" x14ac:dyDescent="0.25">
      <c r="FG614" s="37"/>
      <c r="FH614" s="37"/>
      <c r="FI614" s="37"/>
      <c r="FJ614" s="37"/>
    </row>
    <row r="615" spans="163:166" ht="12.5" x14ac:dyDescent="0.25">
      <c r="FG615" s="37"/>
      <c r="FH615" s="37"/>
      <c r="FI615" s="37"/>
      <c r="FJ615" s="37"/>
    </row>
    <row r="616" spans="163:166" ht="12.5" x14ac:dyDescent="0.25">
      <c r="FG616" s="37"/>
      <c r="FH616" s="37"/>
      <c r="FI616" s="37"/>
      <c r="FJ616" s="37"/>
    </row>
    <row r="617" spans="163:166" ht="12.5" x14ac:dyDescent="0.25">
      <c r="FG617" s="37"/>
      <c r="FH617" s="37"/>
      <c r="FI617" s="37"/>
      <c r="FJ617" s="37"/>
    </row>
    <row r="618" spans="163:166" ht="12.5" x14ac:dyDescent="0.25">
      <c r="FG618" s="37"/>
      <c r="FH618" s="37"/>
      <c r="FI618" s="37"/>
      <c r="FJ618" s="37"/>
    </row>
    <row r="619" spans="163:166" ht="12.5" x14ac:dyDescent="0.25">
      <c r="FG619" s="37"/>
      <c r="FH619" s="37"/>
      <c r="FI619" s="37"/>
      <c r="FJ619" s="37"/>
    </row>
    <row r="620" spans="163:166" ht="12.5" x14ac:dyDescent="0.25">
      <c r="FG620" s="37"/>
      <c r="FH620" s="37"/>
      <c r="FI620" s="37"/>
      <c r="FJ620" s="37"/>
    </row>
    <row r="621" spans="163:166" ht="12.5" x14ac:dyDescent="0.25">
      <c r="FG621" s="37"/>
      <c r="FH621" s="37"/>
      <c r="FI621" s="37"/>
      <c r="FJ621" s="37"/>
    </row>
    <row r="622" spans="163:166" ht="12.5" x14ac:dyDescent="0.25">
      <c r="FG622" s="37"/>
      <c r="FH622" s="37"/>
      <c r="FI622" s="37"/>
      <c r="FJ622" s="37"/>
    </row>
    <row r="623" spans="163:166" ht="12.5" x14ac:dyDescent="0.25">
      <c r="FG623" s="37"/>
      <c r="FH623" s="37"/>
      <c r="FI623" s="37"/>
      <c r="FJ623" s="37"/>
    </row>
    <row r="624" spans="163:166" ht="12.5" x14ac:dyDescent="0.25">
      <c r="FG624" s="37"/>
      <c r="FH624" s="37"/>
      <c r="FI624" s="37"/>
      <c r="FJ624" s="37"/>
    </row>
    <row r="625" spans="163:166" ht="12.5" x14ac:dyDescent="0.25">
      <c r="FG625" s="37"/>
      <c r="FH625" s="37"/>
      <c r="FI625" s="37"/>
      <c r="FJ625" s="37"/>
    </row>
    <row r="626" spans="163:166" ht="12.5" x14ac:dyDescent="0.25">
      <c r="FG626" s="37"/>
      <c r="FH626" s="37"/>
      <c r="FI626" s="37"/>
      <c r="FJ626" s="37"/>
    </row>
    <row r="627" spans="163:166" ht="12.5" x14ac:dyDescent="0.25">
      <c r="FG627" s="37"/>
      <c r="FH627" s="37"/>
      <c r="FI627" s="37"/>
      <c r="FJ627" s="37"/>
    </row>
    <row r="628" spans="163:166" ht="12.5" x14ac:dyDescent="0.25">
      <c r="FG628" s="37"/>
      <c r="FH628" s="37"/>
      <c r="FI628" s="37"/>
      <c r="FJ628" s="37"/>
    </row>
    <row r="629" spans="163:166" ht="12.5" x14ac:dyDescent="0.25">
      <c r="FG629" s="37"/>
      <c r="FH629" s="37"/>
      <c r="FI629" s="37"/>
      <c r="FJ629" s="37"/>
    </row>
    <row r="630" spans="163:166" ht="12.5" x14ac:dyDescent="0.25">
      <c r="FG630" s="37"/>
      <c r="FH630" s="37"/>
      <c r="FI630" s="37"/>
      <c r="FJ630" s="37"/>
    </row>
    <row r="631" spans="163:166" ht="12.5" x14ac:dyDescent="0.25">
      <c r="FG631" s="37"/>
      <c r="FH631" s="37"/>
      <c r="FI631" s="37"/>
      <c r="FJ631" s="37"/>
    </row>
    <row r="632" spans="163:166" ht="12.5" x14ac:dyDescent="0.25">
      <c r="FG632" s="37"/>
      <c r="FH632" s="37"/>
      <c r="FI632" s="37"/>
      <c r="FJ632" s="37"/>
    </row>
    <row r="633" spans="163:166" ht="12.5" x14ac:dyDescent="0.25">
      <c r="FG633" s="37"/>
      <c r="FH633" s="37"/>
      <c r="FI633" s="37"/>
      <c r="FJ633" s="37"/>
    </row>
    <row r="634" spans="163:166" ht="12.5" x14ac:dyDescent="0.25">
      <c r="FG634" s="37"/>
      <c r="FH634" s="37"/>
      <c r="FI634" s="37"/>
      <c r="FJ634" s="37"/>
    </row>
    <row r="635" spans="163:166" ht="12.5" x14ac:dyDescent="0.25">
      <c r="FG635" s="37"/>
      <c r="FH635" s="37"/>
      <c r="FI635" s="37"/>
      <c r="FJ635" s="37"/>
    </row>
    <row r="636" spans="163:166" ht="12.5" x14ac:dyDescent="0.25">
      <c r="FG636" s="37"/>
      <c r="FH636" s="37"/>
      <c r="FI636" s="37"/>
      <c r="FJ636" s="37"/>
    </row>
    <row r="637" spans="163:166" ht="12.5" x14ac:dyDescent="0.25">
      <c r="FG637" s="37"/>
      <c r="FH637" s="37"/>
      <c r="FI637" s="37"/>
      <c r="FJ637" s="37"/>
    </row>
    <row r="638" spans="163:166" ht="12.5" x14ac:dyDescent="0.25">
      <c r="FG638" s="37"/>
      <c r="FH638" s="37"/>
      <c r="FI638" s="37"/>
      <c r="FJ638" s="37"/>
    </row>
    <row r="639" spans="163:166" ht="12.5" x14ac:dyDescent="0.25">
      <c r="FG639" s="37"/>
      <c r="FH639" s="37"/>
      <c r="FI639" s="37"/>
      <c r="FJ639" s="37"/>
    </row>
    <row r="640" spans="163:166" ht="12.5" x14ac:dyDescent="0.25">
      <c r="FG640" s="37"/>
      <c r="FH640" s="37"/>
      <c r="FI640" s="37"/>
      <c r="FJ640" s="37"/>
    </row>
    <row r="641" spans="163:166" ht="12.5" x14ac:dyDescent="0.25">
      <c r="FG641" s="37"/>
      <c r="FH641" s="37"/>
      <c r="FI641" s="37"/>
      <c r="FJ641" s="37"/>
    </row>
    <row r="642" spans="163:166" ht="12.5" x14ac:dyDescent="0.25">
      <c r="FG642" s="37"/>
      <c r="FH642" s="37"/>
      <c r="FI642" s="37"/>
      <c r="FJ642" s="37"/>
    </row>
    <row r="643" spans="163:166" ht="12.5" x14ac:dyDescent="0.25">
      <c r="FG643" s="37"/>
      <c r="FH643" s="37"/>
      <c r="FI643" s="37"/>
      <c r="FJ643" s="37"/>
    </row>
    <row r="644" spans="163:166" ht="12.5" x14ac:dyDescent="0.25">
      <c r="FG644" s="37"/>
      <c r="FH644" s="37"/>
      <c r="FI644" s="37"/>
      <c r="FJ644" s="37"/>
    </row>
    <row r="645" spans="163:166" ht="12.5" x14ac:dyDescent="0.25">
      <c r="FG645" s="37"/>
      <c r="FH645" s="37"/>
      <c r="FI645" s="37"/>
      <c r="FJ645" s="37"/>
    </row>
    <row r="646" spans="163:166" ht="12.5" x14ac:dyDescent="0.25">
      <c r="FG646" s="37"/>
      <c r="FH646" s="37"/>
      <c r="FI646" s="37"/>
      <c r="FJ646" s="37"/>
    </row>
    <row r="647" spans="163:166" ht="12.5" x14ac:dyDescent="0.25">
      <c r="FG647" s="37"/>
      <c r="FH647" s="37"/>
      <c r="FI647" s="37"/>
      <c r="FJ647" s="37"/>
    </row>
    <row r="648" spans="163:166" ht="12.5" x14ac:dyDescent="0.25">
      <c r="FG648" s="37"/>
      <c r="FH648" s="37"/>
      <c r="FI648" s="37"/>
      <c r="FJ648" s="37"/>
    </row>
    <row r="649" spans="163:166" ht="12.5" x14ac:dyDescent="0.25">
      <c r="FG649" s="37"/>
      <c r="FH649" s="37"/>
      <c r="FI649" s="37"/>
      <c r="FJ649" s="37"/>
    </row>
    <row r="650" spans="163:166" ht="12.5" x14ac:dyDescent="0.25">
      <c r="FG650" s="37"/>
      <c r="FH650" s="37"/>
      <c r="FI650" s="37"/>
      <c r="FJ650" s="37"/>
    </row>
    <row r="651" spans="163:166" ht="12.5" x14ac:dyDescent="0.25">
      <c r="FG651" s="37"/>
      <c r="FH651" s="37"/>
      <c r="FI651" s="37"/>
      <c r="FJ651" s="37"/>
    </row>
    <row r="652" spans="163:166" ht="12.5" x14ac:dyDescent="0.25">
      <c r="FG652" s="37"/>
      <c r="FH652" s="37"/>
      <c r="FI652" s="37"/>
      <c r="FJ652" s="37"/>
    </row>
    <row r="653" spans="163:166" ht="12.5" x14ac:dyDescent="0.25">
      <c r="FG653" s="37"/>
      <c r="FH653" s="37"/>
      <c r="FI653" s="37"/>
      <c r="FJ653" s="37"/>
    </row>
    <row r="654" spans="163:166" ht="12.5" x14ac:dyDescent="0.25">
      <c r="FG654" s="37"/>
      <c r="FH654" s="37"/>
      <c r="FI654" s="37"/>
      <c r="FJ654" s="37"/>
    </row>
    <row r="655" spans="163:166" ht="12.5" x14ac:dyDescent="0.25">
      <c r="FG655" s="37"/>
      <c r="FH655" s="37"/>
      <c r="FI655" s="37"/>
      <c r="FJ655" s="37"/>
    </row>
    <row r="656" spans="163:166" ht="12.5" x14ac:dyDescent="0.25">
      <c r="FG656" s="37"/>
      <c r="FH656" s="37"/>
      <c r="FI656" s="37"/>
      <c r="FJ656" s="37"/>
    </row>
    <row r="657" spans="163:166" ht="12.5" x14ac:dyDescent="0.25">
      <c r="FG657" s="37"/>
      <c r="FH657" s="37"/>
      <c r="FI657" s="37"/>
      <c r="FJ657" s="37"/>
    </row>
    <row r="658" spans="163:166" ht="12.5" x14ac:dyDescent="0.25">
      <c r="FG658" s="37"/>
      <c r="FH658" s="37"/>
      <c r="FI658" s="37"/>
      <c r="FJ658" s="37"/>
    </row>
    <row r="659" spans="163:166" ht="12.5" x14ac:dyDescent="0.25">
      <c r="FG659" s="37"/>
      <c r="FH659" s="37"/>
      <c r="FI659" s="37"/>
      <c r="FJ659" s="37"/>
    </row>
    <row r="660" spans="163:166" ht="12.5" x14ac:dyDescent="0.25">
      <c r="FG660" s="37"/>
      <c r="FH660" s="37"/>
      <c r="FI660" s="37"/>
      <c r="FJ660" s="37"/>
    </row>
    <row r="661" spans="163:166" ht="12.5" x14ac:dyDescent="0.25">
      <c r="FG661" s="37"/>
      <c r="FH661" s="37"/>
      <c r="FI661" s="37"/>
      <c r="FJ661" s="37"/>
    </row>
    <row r="662" spans="163:166" ht="12.5" x14ac:dyDescent="0.25">
      <c r="FG662" s="37"/>
      <c r="FH662" s="37"/>
      <c r="FI662" s="37"/>
      <c r="FJ662" s="37"/>
    </row>
    <row r="663" spans="163:166" ht="12.5" x14ac:dyDescent="0.25">
      <c r="FG663" s="37"/>
      <c r="FH663" s="37"/>
      <c r="FI663" s="37"/>
      <c r="FJ663" s="37"/>
    </row>
    <row r="664" spans="163:166" ht="12.5" x14ac:dyDescent="0.25">
      <c r="FG664" s="37"/>
      <c r="FH664" s="37"/>
      <c r="FI664" s="37"/>
      <c r="FJ664" s="37"/>
    </row>
    <row r="665" spans="163:166" ht="12.5" x14ac:dyDescent="0.25">
      <c r="FG665" s="37"/>
      <c r="FH665" s="37"/>
      <c r="FI665" s="37"/>
      <c r="FJ665" s="37"/>
    </row>
    <row r="666" spans="163:166" ht="12.5" x14ac:dyDescent="0.25">
      <c r="FG666" s="37"/>
      <c r="FH666" s="37"/>
      <c r="FI666" s="37"/>
      <c r="FJ666" s="37"/>
    </row>
    <row r="667" spans="163:166" ht="12.5" x14ac:dyDescent="0.25">
      <c r="FG667" s="37"/>
      <c r="FH667" s="37"/>
      <c r="FI667" s="37"/>
      <c r="FJ667" s="37"/>
    </row>
    <row r="668" spans="163:166" ht="12.5" x14ac:dyDescent="0.25">
      <c r="FG668" s="37"/>
      <c r="FH668" s="37"/>
      <c r="FI668" s="37"/>
      <c r="FJ668" s="37"/>
    </row>
    <row r="669" spans="163:166" ht="12.5" x14ac:dyDescent="0.25">
      <c r="FG669" s="37"/>
      <c r="FH669" s="37"/>
      <c r="FI669" s="37"/>
      <c r="FJ669" s="37"/>
    </row>
    <row r="670" spans="163:166" ht="12.5" x14ac:dyDescent="0.25">
      <c r="FG670" s="37"/>
      <c r="FH670" s="37"/>
      <c r="FI670" s="37"/>
      <c r="FJ670" s="37"/>
    </row>
    <row r="671" spans="163:166" ht="12.5" x14ac:dyDescent="0.25">
      <c r="FG671" s="37"/>
      <c r="FH671" s="37"/>
      <c r="FI671" s="37"/>
      <c r="FJ671" s="37"/>
    </row>
    <row r="672" spans="163:166" ht="12.5" x14ac:dyDescent="0.25">
      <c r="FG672" s="37"/>
      <c r="FH672" s="37"/>
      <c r="FI672" s="37"/>
      <c r="FJ672" s="37"/>
    </row>
    <row r="673" spans="163:166" ht="12.5" x14ac:dyDescent="0.25">
      <c r="FG673" s="37"/>
      <c r="FH673" s="37"/>
      <c r="FI673" s="37"/>
      <c r="FJ673" s="37"/>
    </row>
    <row r="674" spans="163:166" ht="12.5" x14ac:dyDescent="0.25">
      <c r="FG674" s="37"/>
      <c r="FH674" s="37"/>
      <c r="FI674" s="37"/>
      <c r="FJ674" s="37"/>
    </row>
    <row r="675" spans="163:166" ht="12.5" x14ac:dyDescent="0.25">
      <c r="FG675" s="37"/>
      <c r="FH675" s="37"/>
      <c r="FI675" s="37"/>
      <c r="FJ675" s="37"/>
    </row>
    <row r="676" spans="163:166" ht="12.5" x14ac:dyDescent="0.25">
      <c r="FG676" s="37"/>
      <c r="FH676" s="37"/>
      <c r="FI676" s="37"/>
      <c r="FJ676" s="37"/>
    </row>
    <row r="677" spans="163:166" ht="12.5" x14ac:dyDescent="0.25">
      <c r="FG677" s="37"/>
      <c r="FH677" s="37"/>
      <c r="FI677" s="37"/>
      <c r="FJ677" s="37"/>
    </row>
    <row r="678" spans="163:166" ht="12.5" x14ac:dyDescent="0.25">
      <c r="FG678" s="37"/>
      <c r="FH678" s="37"/>
      <c r="FI678" s="37"/>
      <c r="FJ678" s="37"/>
    </row>
    <row r="679" spans="163:166" ht="12.5" x14ac:dyDescent="0.25">
      <c r="FG679" s="37"/>
      <c r="FH679" s="37"/>
      <c r="FI679" s="37"/>
      <c r="FJ679" s="37"/>
    </row>
    <row r="680" spans="163:166" ht="12.5" x14ac:dyDescent="0.25">
      <c r="FG680" s="37"/>
      <c r="FH680" s="37"/>
      <c r="FI680" s="37"/>
      <c r="FJ680" s="37"/>
    </row>
    <row r="681" spans="163:166" ht="12.5" x14ac:dyDescent="0.25">
      <c r="FG681" s="37"/>
      <c r="FH681" s="37"/>
      <c r="FI681" s="37"/>
      <c r="FJ681" s="37"/>
    </row>
    <row r="682" spans="163:166" ht="12.5" x14ac:dyDescent="0.25">
      <c r="FG682" s="37"/>
      <c r="FH682" s="37"/>
      <c r="FI682" s="37"/>
      <c r="FJ682" s="37"/>
    </row>
    <row r="683" spans="163:166" ht="12.5" x14ac:dyDescent="0.25">
      <c r="FG683" s="37"/>
      <c r="FH683" s="37"/>
      <c r="FI683" s="37"/>
      <c r="FJ683" s="37"/>
    </row>
    <row r="684" spans="163:166" ht="12.5" x14ac:dyDescent="0.25">
      <c r="FG684" s="37"/>
      <c r="FH684" s="37"/>
      <c r="FI684" s="37"/>
      <c r="FJ684" s="37"/>
    </row>
    <row r="685" spans="163:166" ht="12.5" x14ac:dyDescent="0.25">
      <c r="FG685" s="37"/>
      <c r="FH685" s="37"/>
      <c r="FI685" s="37"/>
      <c r="FJ685" s="37"/>
    </row>
    <row r="686" spans="163:166" ht="12.5" x14ac:dyDescent="0.25">
      <c r="FG686" s="37"/>
      <c r="FH686" s="37"/>
      <c r="FI686" s="37"/>
      <c r="FJ686" s="37"/>
    </row>
    <row r="687" spans="163:166" ht="12.5" x14ac:dyDescent="0.25">
      <c r="FG687" s="37"/>
      <c r="FH687" s="37"/>
      <c r="FI687" s="37"/>
      <c r="FJ687" s="37"/>
    </row>
    <row r="688" spans="163:166" ht="12.5" x14ac:dyDescent="0.25">
      <c r="FG688" s="37"/>
      <c r="FH688" s="37"/>
      <c r="FI688" s="37"/>
      <c r="FJ688" s="37"/>
    </row>
    <row r="689" spans="163:166" ht="12.5" x14ac:dyDescent="0.25">
      <c r="FG689" s="37"/>
      <c r="FH689" s="37"/>
      <c r="FI689" s="37"/>
      <c r="FJ689" s="37"/>
    </row>
    <row r="690" spans="163:166" ht="12.5" x14ac:dyDescent="0.25">
      <c r="FG690" s="37"/>
      <c r="FH690" s="37"/>
      <c r="FI690" s="37"/>
      <c r="FJ690" s="37"/>
    </row>
    <row r="691" spans="163:166" ht="12.5" x14ac:dyDescent="0.25">
      <c r="FG691" s="37"/>
      <c r="FH691" s="37"/>
      <c r="FI691" s="37"/>
      <c r="FJ691" s="37"/>
    </row>
    <row r="692" spans="163:166" ht="12.5" x14ac:dyDescent="0.25">
      <c r="FG692" s="37"/>
      <c r="FH692" s="37"/>
      <c r="FI692" s="37"/>
      <c r="FJ692" s="37"/>
    </row>
    <row r="693" spans="163:166" ht="12.5" x14ac:dyDescent="0.25">
      <c r="FG693" s="37"/>
      <c r="FH693" s="37"/>
      <c r="FI693" s="37"/>
      <c r="FJ693" s="37"/>
    </row>
    <row r="694" spans="163:166" ht="12.5" x14ac:dyDescent="0.25">
      <c r="FG694" s="37"/>
      <c r="FH694" s="37"/>
      <c r="FI694" s="37"/>
      <c r="FJ694" s="37"/>
    </row>
    <row r="695" spans="163:166" ht="12.5" x14ac:dyDescent="0.25">
      <c r="FG695" s="37"/>
      <c r="FH695" s="37"/>
      <c r="FI695" s="37"/>
      <c r="FJ695" s="37"/>
    </row>
    <row r="696" spans="163:166" ht="12.5" x14ac:dyDescent="0.25">
      <c r="FG696" s="37"/>
      <c r="FH696" s="37"/>
      <c r="FI696" s="37"/>
      <c r="FJ696" s="37"/>
    </row>
    <row r="697" spans="163:166" ht="12.5" x14ac:dyDescent="0.25">
      <c r="FG697" s="37"/>
      <c r="FH697" s="37"/>
      <c r="FI697" s="37"/>
      <c r="FJ697" s="37"/>
    </row>
    <row r="698" spans="163:166" ht="12.5" x14ac:dyDescent="0.25">
      <c r="FG698" s="37"/>
      <c r="FH698" s="37"/>
      <c r="FI698" s="37"/>
      <c r="FJ698" s="37"/>
    </row>
    <row r="699" spans="163:166" ht="12.5" x14ac:dyDescent="0.25">
      <c r="FG699" s="37"/>
      <c r="FH699" s="37"/>
      <c r="FI699" s="37"/>
      <c r="FJ699" s="37"/>
    </row>
    <row r="700" spans="163:166" ht="12.5" x14ac:dyDescent="0.25">
      <c r="FG700" s="37"/>
      <c r="FH700" s="37"/>
      <c r="FI700" s="37"/>
      <c r="FJ700" s="37"/>
    </row>
    <row r="701" spans="163:166" ht="12.5" x14ac:dyDescent="0.25">
      <c r="FG701" s="37"/>
      <c r="FH701" s="37"/>
      <c r="FI701" s="37"/>
      <c r="FJ701" s="37"/>
    </row>
    <row r="702" spans="163:166" ht="12.5" x14ac:dyDescent="0.25">
      <c r="FG702" s="37"/>
      <c r="FH702" s="37"/>
      <c r="FI702" s="37"/>
      <c r="FJ702" s="37"/>
    </row>
    <row r="703" spans="163:166" ht="12.5" x14ac:dyDescent="0.25">
      <c r="FG703" s="37"/>
      <c r="FH703" s="37"/>
      <c r="FI703" s="37"/>
      <c r="FJ703" s="37"/>
    </row>
    <row r="704" spans="163:166" ht="12.5" x14ac:dyDescent="0.25">
      <c r="FG704" s="37"/>
      <c r="FH704" s="37"/>
      <c r="FI704" s="37"/>
      <c r="FJ704" s="37"/>
    </row>
    <row r="705" spans="163:166" ht="12.5" x14ac:dyDescent="0.25">
      <c r="FG705" s="37"/>
      <c r="FH705" s="37"/>
      <c r="FI705" s="37"/>
      <c r="FJ705" s="37"/>
    </row>
    <row r="706" spans="163:166" ht="12.5" x14ac:dyDescent="0.25">
      <c r="FG706" s="37"/>
      <c r="FH706" s="37"/>
      <c r="FI706" s="37"/>
      <c r="FJ706" s="37"/>
    </row>
    <row r="707" spans="163:166" ht="12.5" x14ac:dyDescent="0.25">
      <c r="FG707" s="37"/>
      <c r="FH707" s="37"/>
      <c r="FI707" s="37"/>
      <c r="FJ707" s="37"/>
    </row>
    <row r="708" spans="163:166" ht="12.5" x14ac:dyDescent="0.25">
      <c r="FG708" s="37"/>
      <c r="FH708" s="37"/>
      <c r="FI708" s="37"/>
      <c r="FJ708" s="37"/>
    </row>
    <row r="709" spans="163:166" ht="12.5" x14ac:dyDescent="0.25">
      <c r="FG709" s="37"/>
      <c r="FH709" s="37"/>
      <c r="FI709" s="37"/>
      <c r="FJ709" s="37"/>
    </row>
    <row r="710" spans="163:166" ht="12.5" x14ac:dyDescent="0.25">
      <c r="FG710" s="37"/>
      <c r="FH710" s="37"/>
      <c r="FI710" s="37"/>
      <c r="FJ710" s="37"/>
    </row>
    <row r="711" spans="163:166" ht="12.5" x14ac:dyDescent="0.25">
      <c r="FG711" s="37"/>
      <c r="FH711" s="37"/>
      <c r="FI711" s="37"/>
      <c r="FJ711" s="37"/>
    </row>
    <row r="712" spans="163:166" ht="12.5" x14ac:dyDescent="0.25">
      <c r="FG712" s="37"/>
      <c r="FH712" s="37"/>
      <c r="FI712" s="37"/>
      <c r="FJ712" s="37"/>
    </row>
    <row r="713" spans="163:166" ht="12.5" x14ac:dyDescent="0.25">
      <c r="FG713" s="37"/>
      <c r="FH713" s="37"/>
      <c r="FI713" s="37"/>
      <c r="FJ713" s="37"/>
    </row>
    <row r="714" spans="163:166" ht="12.5" x14ac:dyDescent="0.25">
      <c r="FG714" s="37"/>
      <c r="FH714" s="37"/>
      <c r="FI714" s="37"/>
      <c r="FJ714" s="37"/>
    </row>
    <row r="715" spans="163:166" ht="12.5" x14ac:dyDescent="0.25">
      <c r="FG715" s="37"/>
      <c r="FH715" s="37"/>
      <c r="FI715" s="37"/>
      <c r="FJ715" s="37"/>
    </row>
    <row r="716" spans="163:166" ht="12.5" x14ac:dyDescent="0.25">
      <c r="FG716" s="37"/>
      <c r="FH716" s="37"/>
      <c r="FI716" s="37"/>
      <c r="FJ716" s="37"/>
    </row>
    <row r="717" spans="163:166" ht="12.5" x14ac:dyDescent="0.25">
      <c r="FG717" s="37"/>
      <c r="FH717" s="37"/>
      <c r="FI717" s="37"/>
      <c r="FJ717" s="37"/>
    </row>
    <row r="718" spans="163:166" ht="12.5" x14ac:dyDescent="0.25">
      <c r="FG718" s="37"/>
      <c r="FH718" s="37"/>
      <c r="FI718" s="37"/>
      <c r="FJ718" s="37"/>
    </row>
    <row r="719" spans="163:166" ht="12.5" x14ac:dyDescent="0.25">
      <c r="FG719" s="37"/>
      <c r="FH719" s="37"/>
      <c r="FI719" s="37"/>
      <c r="FJ719" s="37"/>
    </row>
    <row r="720" spans="163:166" ht="12.5" x14ac:dyDescent="0.25">
      <c r="FG720" s="37"/>
      <c r="FH720" s="37"/>
      <c r="FI720" s="37"/>
      <c r="FJ720" s="37"/>
    </row>
    <row r="721" spans="163:166" ht="12.5" x14ac:dyDescent="0.25">
      <c r="FG721" s="37"/>
      <c r="FH721" s="37"/>
      <c r="FI721" s="37"/>
      <c r="FJ721" s="37"/>
    </row>
    <row r="722" spans="163:166" ht="12.5" x14ac:dyDescent="0.25">
      <c r="FG722" s="37"/>
      <c r="FH722" s="37"/>
      <c r="FI722" s="37"/>
      <c r="FJ722" s="37"/>
    </row>
    <row r="723" spans="163:166" ht="12.5" x14ac:dyDescent="0.25">
      <c r="FG723" s="37"/>
      <c r="FH723" s="37"/>
      <c r="FI723" s="37"/>
      <c r="FJ723" s="37"/>
    </row>
    <row r="724" spans="163:166" ht="12.5" x14ac:dyDescent="0.25">
      <c r="FG724" s="37"/>
      <c r="FH724" s="37"/>
      <c r="FI724" s="37"/>
      <c r="FJ724" s="37"/>
    </row>
    <row r="725" spans="163:166" ht="12.5" x14ac:dyDescent="0.25">
      <c r="FG725" s="37"/>
      <c r="FH725" s="37"/>
      <c r="FI725" s="37"/>
      <c r="FJ725" s="37"/>
    </row>
    <row r="726" spans="163:166" ht="12.5" x14ac:dyDescent="0.25">
      <c r="FG726" s="37"/>
      <c r="FH726" s="37"/>
      <c r="FI726" s="37"/>
      <c r="FJ726" s="37"/>
    </row>
    <row r="727" spans="163:166" ht="12.5" x14ac:dyDescent="0.25">
      <c r="FG727" s="37"/>
      <c r="FH727" s="37"/>
      <c r="FI727" s="37"/>
      <c r="FJ727" s="37"/>
    </row>
    <row r="728" spans="163:166" ht="12.5" x14ac:dyDescent="0.25">
      <c r="FG728" s="37"/>
      <c r="FH728" s="37"/>
      <c r="FI728" s="37"/>
      <c r="FJ728" s="37"/>
    </row>
    <row r="729" spans="163:166" ht="12.5" x14ac:dyDescent="0.25">
      <c r="FG729" s="37"/>
      <c r="FH729" s="37"/>
      <c r="FI729" s="37"/>
      <c r="FJ729" s="37"/>
    </row>
    <row r="730" spans="163:166" ht="12.5" x14ac:dyDescent="0.25">
      <c r="FG730" s="37"/>
      <c r="FH730" s="37"/>
      <c r="FI730" s="37"/>
      <c r="FJ730" s="37"/>
    </row>
    <row r="731" spans="163:166" ht="12.5" x14ac:dyDescent="0.25">
      <c r="FG731" s="37"/>
      <c r="FH731" s="37"/>
      <c r="FI731" s="37"/>
      <c r="FJ731" s="37"/>
    </row>
    <row r="732" spans="163:166" ht="12.5" x14ac:dyDescent="0.25">
      <c r="FG732" s="37"/>
      <c r="FH732" s="37"/>
      <c r="FI732" s="37"/>
      <c r="FJ732" s="37"/>
    </row>
    <row r="733" spans="163:166" ht="12.5" x14ac:dyDescent="0.25">
      <c r="FG733" s="37"/>
      <c r="FH733" s="37"/>
      <c r="FI733" s="37"/>
      <c r="FJ733" s="37"/>
    </row>
    <row r="734" spans="163:166" ht="12.5" x14ac:dyDescent="0.25">
      <c r="FG734" s="37"/>
      <c r="FH734" s="37"/>
      <c r="FI734" s="37"/>
      <c r="FJ734" s="37"/>
    </row>
    <row r="735" spans="163:166" ht="12.5" x14ac:dyDescent="0.25">
      <c r="FG735" s="37"/>
      <c r="FH735" s="37"/>
      <c r="FI735" s="37"/>
      <c r="FJ735" s="37"/>
    </row>
    <row r="736" spans="163:166" ht="12.5" x14ac:dyDescent="0.25">
      <c r="FG736" s="37"/>
      <c r="FH736" s="37"/>
      <c r="FI736" s="37"/>
      <c r="FJ736" s="37"/>
    </row>
    <row r="737" spans="163:166" ht="12.5" x14ac:dyDescent="0.25">
      <c r="FG737" s="37"/>
      <c r="FH737" s="37"/>
      <c r="FI737" s="37"/>
      <c r="FJ737" s="37"/>
    </row>
    <row r="738" spans="163:166" ht="12.5" x14ac:dyDescent="0.25">
      <c r="FG738" s="37"/>
      <c r="FH738" s="37"/>
      <c r="FI738" s="37"/>
      <c r="FJ738" s="37"/>
    </row>
    <row r="739" spans="163:166" ht="12.5" x14ac:dyDescent="0.25">
      <c r="FG739" s="37"/>
      <c r="FH739" s="37"/>
      <c r="FI739" s="37"/>
      <c r="FJ739" s="37"/>
    </row>
    <row r="740" spans="163:166" ht="12.5" x14ac:dyDescent="0.25">
      <c r="FG740" s="37"/>
      <c r="FH740" s="37"/>
      <c r="FI740" s="37"/>
      <c r="FJ740" s="37"/>
    </row>
    <row r="741" spans="163:166" ht="12.5" x14ac:dyDescent="0.25">
      <c r="FG741" s="37"/>
      <c r="FH741" s="37"/>
      <c r="FI741" s="37"/>
      <c r="FJ741" s="37"/>
    </row>
    <row r="742" spans="163:166" ht="12.5" x14ac:dyDescent="0.25">
      <c r="FG742" s="37"/>
      <c r="FH742" s="37"/>
      <c r="FI742" s="37"/>
      <c r="FJ742" s="37"/>
    </row>
    <row r="743" spans="163:166" ht="12.5" x14ac:dyDescent="0.25">
      <c r="FG743" s="37"/>
      <c r="FH743" s="37"/>
      <c r="FI743" s="37"/>
      <c r="FJ743" s="37"/>
    </row>
    <row r="744" spans="163:166" ht="12.5" x14ac:dyDescent="0.25">
      <c r="FG744" s="37"/>
      <c r="FH744" s="37"/>
      <c r="FI744" s="37"/>
      <c r="FJ744" s="37"/>
    </row>
    <row r="745" spans="163:166" ht="12.5" x14ac:dyDescent="0.25">
      <c r="FG745" s="37"/>
      <c r="FH745" s="37"/>
      <c r="FI745" s="37"/>
      <c r="FJ745" s="37"/>
    </row>
    <row r="746" spans="163:166" ht="12.5" x14ac:dyDescent="0.25">
      <c r="FG746" s="37"/>
      <c r="FH746" s="37"/>
      <c r="FI746" s="37"/>
      <c r="FJ746" s="37"/>
    </row>
    <row r="747" spans="163:166" ht="12.5" x14ac:dyDescent="0.25">
      <c r="FG747" s="37"/>
      <c r="FH747" s="37"/>
      <c r="FI747" s="37"/>
      <c r="FJ747" s="37"/>
    </row>
    <row r="748" spans="163:166" ht="12.5" x14ac:dyDescent="0.25">
      <c r="FG748" s="37"/>
      <c r="FH748" s="37"/>
      <c r="FI748" s="37"/>
      <c r="FJ748" s="37"/>
    </row>
    <row r="749" spans="163:166" ht="12.5" x14ac:dyDescent="0.25">
      <c r="FG749" s="37"/>
      <c r="FH749" s="37"/>
      <c r="FI749" s="37"/>
      <c r="FJ749" s="37"/>
    </row>
    <row r="750" spans="163:166" ht="12.5" x14ac:dyDescent="0.25">
      <c r="FG750" s="37"/>
      <c r="FH750" s="37"/>
      <c r="FI750" s="37"/>
      <c r="FJ750" s="37"/>
    </row>
    <row r="751" spans="163:166" ht="12.5" x14ac:dyDescent="0.25">
      <c r="FG751" s="37"/>
      <c r="FH751" s="37"/>
      <c r="FI751" s="37"/>
      <c r="FJ751" s="37"/>
    </row>
    <row r="752" spans="163:166" ht="12.5" x14ac:dyDescent="0.25">
      <c r="FG752" s="37"/>
      <c r="FH752" s="37"/>
      <c r="FI752" s="37"/>
      <c r="FJ752" s="37"/>
    </row>
    <row r="753" spans="163:166" ht="12.5" x14ac:dyDescent="0.25">
      <c r="FG753" s="37"/>
      <c r="FH753" s="37"/>
      <c r="FI753" s="37"/>
      <c r="FJ753" s="37"/>
    </row>
    <row r="754" spans="163:166" ht="12.5" x14ac:dyDescent="0.25">
      <c r="FG754" s="37"/>
      <c r="FH754" s="37"/>
      <c r="FI754" s="37"/>
      <c r="FJ754" s="37"/>
    </row>
    <row r="755" spans="163:166" ht="12.5" x14ac:dyDescent="0.25">
      <c r="FG755" s="37"/>
      <c r="FH755" s="37"/>
      <c r="FI755" s="37"/>
      <c r="FJ755" s="37"/>
    </row>
    <row r="756" spans="163:166" ht="12.5" x14ac:dyDescent="0.25">
      <c r="FG756" s="37"/>
      <c r="FH756" s="37"/>
      <c r="FI756" s="37"/>
      <c r="FJ756" s="37"/>
    </row>
    <row r="757" spans="163:166" ht="12.5" x14ac:dyDescent="0.25">
      <c r="FG757" s="37"/>
      <c r="FH757" s="37"/>
      <c r="FI757" s="37"/>
      <c r="FJ757" s="37"/>
    </row>
    <row r="758" spans="163:166" ht="12.5" x14ac:dyDescent="0.25">
      <c r="FG758" s="37"/>
      <c r="FH758" s="37"/>
      <c r="FI758" s="37"/>
      <c r="FJ758" s="37"/>
    </row>
    <row r="759" spans="163:166" ht="12.5" x14ac:dyDescent="0.25">
      <c r="FG759" s="37"/>
      <c r="FH759" s="37"/>
      <c r="FI759" s="37"/>
      <c r="FJ759" s="37"/>
    </row>
    <row r="760" spans="163:166" ht="12.5" x14ac:dyDescent="0.25">
      <c r="FG760" s="37"/>
      <c r="FH760" s="37"/>
      <c r="FI760" s="37"/>
      <c r="FJ760" s="37"/>
    </row>
    <row r="761" spans="163:166" ht="12.5" x14ac:dyDescent="0.25">
      <c r="FG761" s="37"/>
      <c r="FH761" s="37"/>
      <c r="FI761" s="37"/>
      <c r="FJ761" s="37"/>
    </row>
    <row r="762" spans="163:166" ht="12.5" x14ac:dyDescent="0.25">
      <c r="FG762" s="37"/>
      <c r="FH762" s="37"/>
      <c r="FI762" s="37"/>
      <c r="FJ762" s="37"/>
    </row>
    <row r="763" spans="163:166" ht="12.5" x14ac:dyDescent="0.25">
      <c r="FG763" s="37"/>
      <c r="FH763" s="37"/>
      <c r="FI763" s="37"/>
      <c r="FJ763" s="37"/>
    </row>
    <row r="764" spans="163:166" ht="12.5" x14ac:dyDescent="0.25">
      <c r="FG764" s="37"/>
      <c r="FH764" s="37"/>
      <c r="FI764" s="37"/>
      <c r="FJ764" s="37"/>
    </row>
    <row r="765" spans="163:166" ht="12.5" x14ac:dyDescent="0.25">
      <c r="FG765" s="37"/>
      <c r="FH765" s="37"/>
      <c r="FI765" s="37"/>
      <c r="FJ765" s="37"/>
    </row>
    <row r="766" spans="163:166" ht="12.5" x14ac:dyDescent="0.25">
      <c r="FG766" s="37"/>
      <c r="FH766" s="37"/>
      <c r="FI766" s="37"/>
      <c r="FJ766" s="37"/>
    </row>
    <row r="767" spans="163:166" ht="12.5" x14ac:dyDescent="0.25">
      <c r="FG767" s="37"/>
      <c r="FH767" s="37"/>
      <c r="FI767" s="37"/>
      <c r="FJ767" s="37"/>
    </row>
    <row r="768" spans="163:166" ht="12.5" x14ac:dyDescent="0.25">
      <c r="FG768" s="37"/>
      <c r="FH768" s="37"/>
      <c r="FI768" s="37"/>
      <c r="FJ768" s="37"/>
    </row>
    <row r="769" spans="163:166" ht="12.5" x14ac:dyDescent="0.25">
      <c r="FG769" s="37"/>
      <c r="FH769" s="37"/>
      <c r="FI769" s="37"/>
      <c r="FJ769" s="37"/>
    </row>
    <row r="770" spans="163:166" ht="12.5" x14ac:dyDescent="0.25">
      <c r="FG770" s="37"/>
      <c r="FH770" s="37"/>
      <c r="FI770" s="37"/>
      <c r="FJ770" s="37"/>
    </row>
    <row r="771" spans="163:166" ht="12.5" x14ac:dyDescent="0.25">
      <c r="FG771" s="37"/>
      <c r="FH771" s="37"/>
      <c r="FI771" s="37"/>
      <c r="FJ771" s="37"/>
    </row>
    <row r="772" spans="163:166" ht="12.5" x14ac:dyDescent="0.25">
      <c r="FG772" s="37"/>
      <c r="FH772" s="37"/>
      <c r="FI772" s="37"/>
      <c r="FJ772" s="37"/>
    </row>
    <row r="773" spans="163:166" ht="12.5" x14ac:dyDescent="0.25">
      <c r="FG773" s="37"/>
      <c r="FH773" s="37"/>
      <c r="FI773" s="37"/>
      <c r="FJ773" s="37"/>
    </row>
    <row r="774" spans="163:166" ht="12.5" x14ac:dyDescent="0.25">
      <c r="FG774" s="37"/>
      <c r="FH774" s="37"/>
      <c r="FI774" s="37"/>
      <c r="FJ774" s="37"/>
    </row>
    <row r="775" spans="163:166" ht="12.5" x14ac:dyDescent="0.25">
      <c r="FG775" s="37"/>
      <c r="FH775" s="37"/>
      <c r="FI775" s="37"/>
      <c r="FJ775" s="37"/>
    </row>
    <row r="776" spans="163:166" ht="12.5" x14ac:dyDescent="0.25">
      <c r="FG776" s="37"/>
      <c r="FH776" s="37"/>
      <c r="FI776" s="37"/>
      <c r="FJ776" s="37"/>
    </row>
    <row r="777" spans="163:166" ht="12.5" x14ac:dyDescent="0.25">
      <c r="FG777" s="37"/>
      <c r="FH777" s="37"/>
      <c r="FI777" s="37"/>
      <c r="FJ777" s="37"/>
    </row>
    <row r="778" spans="163:166" ht="12.5" x14ac:dyDescent="0.25">
      <c r="FG778" s="37"/>
      <c r="FH778" s="37"/>
      <c r="FI778" s="37"/>
      <c r="FJ778" s="37"/>
    </row>
    <row r="779" spans="163:166" ht="12.5" x14ac:dyDescent="0.25">
      <c r="FG779" s="37"/>
      <c r="FH779" s="37"/>
      <c r="FI779" s="37"/>
      <c r="FJ779" s="37"/>
    </row>
    <row r="780" spans="163:166" ht="12.5" x14ac:dyDescent="0.25">
      <c r="FG780" s="37"/>
      <c r="FH780" s="37"/>
      <c r="FI780" s="37"/>
      <c r="FJ780" s="37"/>
    </row>
    <row r="781" spans="163:166" ht="12.5" x14ac:dyDescent="0.25">
      <c r="FG781" s="37"/>
      <c r="FH781" s="37"/>
      <c r="FI781" s="37"/>
      <c r="FJ781" s="37"/>
    </row>
    <row r="782" spans="163:166" ht="12.5" x14ac:dyDescent="0.25">
      <c r="FG782" s="37"/>
      <c r="FH782" s="37"/>
      <c r="FI782" s="37"/>
      <c r="FJ782" s="37"/>
    </row>
    <row r="783" spans="163:166" ht="12.5" x14ac:dyDescent="0.25">
      <c r="FG783" s="37"/>
      <c r="FH783" s="37"/>
      <c r="FI783" s="37"/>
      <c r="FJ783" s="37"/>
    </row>
    <row r="784" spans="163:166" ht="12.5" x14ac:dyDescent="0.25">
      <c r="FG784" s="37"/>
      <c r="FH784" s="37"/>
      <c r="FI784" s="37"/>
      <c r="FJ784" s="37"/>
    </row>
    <row r="785" spans="163:166" ht="12.5" x14ac:dyDescent="0.25">
      <c r="FG785" s="37"/>
      <c r="FH785" s="37"/>
      <c r="FI785" s="37"/>
      <c r="FJ785" s="37"/>
    </row>
    <row r="786" spans="163:166" ht="12.5" x14ac:dyDescent="0.25">
      <c r="FG786" s="37"/>
      <c r="FH786" s="37"/>
      <c r="FI786" s="37"/>
      <c r="FJ786" s="37"/>
    </row>
    <row r="787" spans="163:166" ht="12.5" x14ac:dyDescent="0.25">
      <c r="FG787" s="37"/>
      <c r="FH787" s="37"/>
      <c r="FI787" s="37"/>
      <c r="FJ787" s="37"/>
    </row>
    <row r="788" spans="163:166" ht="12.5" x14ac:dyDescent="0.25">
      <c r="FG788" s="37"/>
      <c r="FH788" s="37"/>
      <c r="FI788" s="37"/>
      <c r="FJ788" s="37"/>
    </row>
    <row r="789" spans="163:166" ht="12.5" x14ac:dyDescent="0.25">
      <c r="FG789" s="37"/>
      <c r="FH789" s="37"/>
      <c r="FI789" s="37"/>
      <c r="FJ789" s="37"/>
    </row>
    <row r="790" spans="163:166" ht="12.5" x14ac:dyDescent="0.25">
      <c r="FG790" s="37"/>
      <c r="FH790" s="37"/>
      <c r="FI790" s="37"/>
      <c r="FJ790" s="37"/>
    </row>
    <row r="791" spans="163:166" ht="12.5" x14ac:dyDescent="0.25">
      <c r="FG791" s="37"/>
      <c r="FH791" s="37"/>
      <c r="FI791" s="37"/>
      <c r="FJ791" s="37"/>
    </row>
    <row r="792" spans="163:166" ht="12.5" x14ac:dyDescent="0.25">
      <c r="FG792" s="37"/>
      <c r="FH792" s="37"/>
      <c r="FI792" s="37"/>
      <c r="FJ792" s="37"/>
    </row>
    <row r="793" spans="163:166" ht="12.5" x14ac:dyDescent="0.25">
      <c r="FG793" s="37"/>
      <c r="FH793" s="37"/>
      <c r="FI793" s="37"/>
      <c r="FJ793" s="37"/>
    </row>
    <row r="794" spans="163:166" ht="12.5" x14ac:dyDescent="0.25">
      <c r="FG794" s="37"/>
      <c r="FH794" s="37"/>
      <c r="FI794" s="37"/>
      <c r="FJ794" s="37"/>
    </row>
    <row r="795" spans="163:166" ht="12.5" x14ac:dyDescent="0.25">
      <c r="FG795" s="37"/>
      <c r="FH795" s="37"/>
      <c r="FI795" s="37"/>
      <c r="FJ795" s="37"/>
    </row>
    <row r="796" spans="163:166" ht="12.5" x14ac:dyDescent="0.25">
      <c r="FG796" s="37"/>
      <c r="FH796" s="37"/>
      <c r="FI796" s="37"/>
      <c r="FJ796" s="37"/>
    </row>
    <row r="797" spans="163:166" ht="12.5" x14ac:dyDescent="0.25">
      <c r="FG797" s="37"/>
      <c r="FH797" s="37"/>
      <c r="FI797" s="37"/>
      <c r="FJ797" s="37"/>
    </row>
    <row r="798" spans="163:166" ht="12.5" x14ac:dyDescent="0.25">
      <c r="FG798" s="37"/>
      <c r="FH798" s="37"/>
      <c r="FI798" s="37"/>
      <c r="FJ798" s="37"/>
    </row>
    <row r="799" spans="163:166" ht="12.5" x14ac:dyDescent="0.25">
      <c r="FG799" s="37"/>
      <c r="FH799" s="37"/>
      <c r="FI799" s="37"/>
      <c r="FJ799" s="37"/>
    </row>
    <row r="800" spans="163:166" ht="12.5" x14ac:dyDescent="0.25">
      <c r="FG800" s="37"/>
      <c r="FH800" s="37"/>
      <c r="FI800" s="37"/>
      <c r="FJ800" s="37"/>
    </row>
    <row r="801" spans="163:166" ht="12.5" x14ac:dyDescent="0.25">
      <c r="FG801" s="37"/>
      <c r="FH801" s="37"/>
      <c r="FI801" s="37"/>
      <c r="FJ801" s="37"/>
    </row>
    <row r="802" spans="163:166" ht="12.5" x14ac:dyDescent="0.25">
      <c r="FG802" s="37"/>
      <c r="FH802" s="37"/>
      <c r="FI802" s="37"/>
      <c r="FJ802" s="37"/>
    </row>
    <row r="803" spans="163:166" ht="12.5" x14ac:dyDescent="0.25">
      <c r="FG803" s="37"/>
      <c r="FH803" s="37"/>
      <c r="FI803" s="37"/>
      <c r="FJ803" s="37"/>
    </row>
    <row r="804" spans="163:166" ht="12.5" x14ac:dyDescent="0.25">
      <c r="FG804" s="37"/>
      <c r="FH804" s="37"/>
      <c r="FI804" s="37"/>
      <c r="FJ804" s="37"/>
    </row>
    <row r="805" spans="163:166" ht="12.5" x14ac:dyDescent="0.25">
      <c r="FG805" s="37"/>
      <c r="FH805" s="37"/>
      <c r="FI805" s="37"/>
      <c r="FJ805" s="37"/>
    </row>
    <row r="806" spans="163:166" ht="12.5" x14ac:dyDescent="0.25">
      <c r="FG806" s="37"/>
      <c r="FH806" s="37"/>
      <c r="FI806" s="37"/>
      <c r="FJ806" s="37"/>
    </row>
    <row r="807" spans="163:166" ht="12.5" x14ac:dyDescent="0.25">
      <c r="FG807" s="37"/>
      <c r="FH807" s="37"/>
      <c r="FI807" s="37"/>
      <c r="FJ807" s="37"/>
    </row>
    <row r="808" spans="163:166" ht="12.5" x14ac:dyDescent="0.25">
      <c r="FG808" s="37"/>
      <c r="FH808" s="37"/>
      <c r="FI808" s="37"/>
      <c r="FJ808" s="37"/>
    </row>
    <row r="809" spans="163:166" ht="12.5" x14ac:dyDescent="0.25">
      <c r="FG809" s="37"/>
      <c r="FH809" s="37"/>
      <c r="FI809" s="37"/>
      <c r="FJ809" s="37"/>
    </row>
    <row r="810" spans="163:166" ht="12.5" x14ac:dyDescent="0.25">
      <c r="FG810" s="37"/>
      <c r="FH810" s="37"/>
      <c r="FI810" s="37"/>
      <c r="FJ810" s="37"/>
    </row>
    <row r="811" spans="163:166" ht="12.5" x14ac:dyDescent="0.25">
      <c r="FG811" s="37"/>
      <c r="FH811" s="37"/>
      <c r="FI811" s="37"/>
      <c r="FJ811" s="37"/>
    </row>
    <row r="812" spans="163:166" ht="12.5" x14ac:dyDescent="0.25">
      <c r="FG812" s="37"/>
      <c r="FH812" s="37"/>
      <c r="FI812" s="37"/>
      <c r="FJ812" s="37"/>
    </row>
    <row r="813" spans="163:166" ht="12.5" x14ac:dyDescent="0.25">
      <c r="FG813" s="37"/>
      <c r="FH813" s="37"/>
      <c r="FI813" s="37"/>
      <c r="FJ813" s="37"/>
    </row>
    <row r="814" spans="163:166" ht="12.5" x14ac:dyDescent="0.25">
      <c r="FG814" s="37"/>
      <c r="FH814" s="37"/>
      <c r="FI814" s="37"/>
      <c r="FJ814" s="37"/>
    </row>
    <row r="815" spans="163:166" ht="12.5" x14ac:dyDescent="0.25">
      <c r="FG815" s="37"/>
      <c r="FH815" s="37"/>
      <c r="FI815" s="37"/>
      <c r="FJ815" s="37"/>
    </row>
    <row r="816" spans="163:166" ht="12.5" x14ac:dyDescent="0.25">
      <c r="FG816" s="37"/>
      <c r="FH816" s="37"/>
      <c r="FI816" s="37"/>
      <c r="FJ816" s="37"/>
    </row>
    <row r="817" spans="163:166" ht="12.5" x14ac:dyDescent="0.25">
      <c r="FG817" s="37"/>
      <c r="FH817" s="37"/>
      <c r="FI817" s="37"/>
      <c r="FJ817" s="37"/>
    </row>
    <row r="818" spans="163:166" ht="12.5" x14ac:dyDescent="0.25">
      <c r="FG818" s="37"/>
      <c r="FH818" s="37"/>
      <c r="FI818" s="37"/>
      <c r="FJ818" s="37"/>
    </row>
    <row r="819" spans="163:166" ht="12.5" x14ac:dyDescent="0.25">
      <c r="FG819" s="37"/>
      <c r="FH819" s="37"/>
      <c r="FI819" s="37"/>
      <c r="FJ819" s="37"/>
    </row>
    <row r="820" spans="163:166" ht="12.5" x14ac:dyDescent="0.25">
      <c r="FG820" s="37"/>
      <c r="FH820" s="37"/>
      <c r="FI820" s="37"/>
      <c r="FJ820" s="37"/>
    </row>
    <row r="821" spans="163:166" ht="12.5" x14ac:dyDescent="0.25">
      <c r="FG821" s="37"/>
      <c r="FH821" s="37"/>
      <c r="FI821" s="37"/>
      <c r="FJ821" s="37"/>
    </row>
    <row r="822" spans="163:166" ht="12.5" x14ac:dyDescent="0.25">
      <c r="FG822" s="37"/>
      <c r="FH822" s="37"/>
      <c r="FI822" s="37"/>
      <c r="FJ822" s="37"/>
    </row>
    <row r="823" spans="163:166" ht="12.5" x14ac:dyDescent="0.25">
      <c r="FG823" s="37"/>
      <c r="FH823" s="37"/>
      <c r="FI823" s="37"/>
      <c r="FJ823" s="37"/>
    </row>
    <row r="824" spans="163:166" ht="12.5" x14ac:dyDescent="0.25">
      <c r="FG824" s="37"/>
      <c r="FH824" s="37"/>
      <c r="FI824" s="37"/>
      <c r="FJ824" s="37"/>
    </row>
    <row r="825" spans="163:166" ht="12.5" x14ac:dyDescent="0.25">
      <c r="FG825" s="37"/>
      <c r="FH825" s="37"/>
      <c r="FI825" s="37"/>
      <c r="FJ825" s="37"/>
    </row>
    <row r="826" spans="163:166" ht="12.5" x14ac:dyDescent="0.25">
      <c r="FG826" s="37"/>
      <c r="FH826" s="37"/>
      <c r="FI826" s="37"/>
      <c r="FJ826" s="37"/>
    </row>
    <row r="827" spans="163:166" ht="12.5" x14ac:dyDescent="0.25">
      <c r="FG827" s="37"/>
      <c r="FH827" s="37"/>
      <c r="FI827" s="37"/>
      <c r="FJ827" s="37"/>
    </row>
    <row r="828" spans="163:166" ht="12.5" x14ac:dyDescent="0.25">
      <c r="FG828" s="37"/>
      <c r="FH828" s="37"/>
      <c r="FI828" s="37"/>
      <c r="FJ828" s="37"/>
    </row>
    <row r="829" spans="163:166" ht="12.5" x14ac:dyDescent="0.25">
      <c r="FG829" s="37"/>
      <c r="FH829" s="37"/>
      <c r="FI829" s="37"/>
      <c r="FJ829" s="37"/>
    </row>
    <row r="830" spans="163:166" ht="12.5" x14ac:dyDescent="0.25">
      <c r="FG830" s="37"/>
      <c r="FH830" s="37"/>
      <c r="FI830" s="37"/>
      <c r="FJ830" s="37"/>
    </row>
    <row r="831" spans="163:166" ht="12.5" x14ac:dyDescent="0.25">
      <c r="FG831" s="37"/>
      <c r="FH831" s="37"/>
      <c r="FI831" s="37"/>
      <c r="FJ831" s="37"/>
    </row>
    <row r="832" spans="163:166" ht="12.5" x14ac:dyDescent="0.25">
      <c r="FG832" s="37"/>
      <c r="FH832" s="37"/>
      <c r="FI832" s="37"/>
      <c r="FJ832" s="37"/>
    </row>
    <row r="833" spans="163:166" ht="12.5" x14ac:dyDescent="0.25">
      <c r="FG833" s="37"/>
      <c r="FH833" s="37"/>
      <c r="FI833" s="37"/>
      <c r="FJ833" s="37"/>
    </row>
    <row r="834" spans="163:166" ht="12.5" x14ac:dyDescent="0.25">
      <c r="FG834" s="37"/>
      <c r="FH834" s="37"/>
      <c r="FI834" s="37"/>
      <c r="FJ834" s="37"/>
    </row>
    <row r="835" spans="163:166" ht="12.5" x14ac:dyDescent="0.25">
      <c r="FG835" s="37"/>
      <c r="FH835" s="37"/>
      <c r="FI835" s="37"/>
      <c r="FJ835" s="37"/>
    </row>
    <row r="836" spans="163:166" ht="12.5" x14ac:dyDescent="0.25">
      <c r="FG836" s="37"/>
      <c r="FH836" s="37"/>
      <c r="FI836" s="37"/>
      <c r="FJ836" s="37"/>
    </row>
    <row r="837" spans="163:166" ht="12.5" x14ac:dyDescent="0.25">
      <c r="FG837" s="37"/>
      <c r="FH837" s="37"/>
      <c r="FI837" s="37"/>
      <c r="FJ837" s="37"/>
    </row>
    <row r="838" spans="163:166" ht="12.5" x14ac:dyDescent="0.25">
      <c r="FG838" s="37"/>
      <c r="FH838" s="37"/>
      <c r="FI838" s="37"/>
      <c r="FJ838" s="37"/>
    </row>
    <row r="839" spans="163:166" ht="12.5" x14ac:dyDescent="0.25">
      <c r="FG839" s="37"/>
      <c r="FH839" s="37"/>
      <c r="FI839" s="37"/>
      <c r="FJ839" s="37"/>
    </row>
    <row r="840" spans="163:166" ht="12.5" x14ac:dyDescent="0.25">
      <c r="FG840" s="37"/>
      <c r="FH840" s="37"/>
      <c r="FI840" s="37"/>
      <c r="FJ840" s="37"/>
    </row>
    <row r="841" spans="163:166" ht="12.5" x14ac:dyDescent="0.25">
      <c r="FG841" s="37"/>
      <c r="FH841" s="37"/>
      <c r="FI841" s="37"/>
      <c r="FJ841" s="37"/>
    </row>
    <row r="842" spans="163:166" ht="12.5" x14ac:dyDescent="0.25">
      <c r="FG842" s="37"/>
      <c r="FH842" s="37"/>
      <c r="FI842" s="37"/>
      <c r="FJ842" s="37"/>
    </row>
    <row r="843" spans="163:166" ht="12.5" x14ac:dyDescent="0.25">
      <c r="FG843" s="37"/>
      <c r="FH843" s="37"/>
      <c r="FI843" s="37"/>
      <c r="FJ843" s="37"/>
    </row>
    <row r="844" spans="163:166" ht="12.5" x14ac:dyDescent="0.25">
      <c r="FG844" s="37"/>
      <c r="FH844" s="37"/>
      <c r="FI844" s="37"/>
      <c r="FJ844" s="37"/>
    </row>
    <row r="845" spans="163:166" ht="12.5" x14ac:dyDescent="0.25">
      <c r="FG845" s="37"/>
      <c r="FH845" s="37"/>
      <c r="FI845" s="37"/>
      <c r="FJ845" s="37"/>
    </row>
    <row r="846" spans="163:166" ht="12.5" x14ac:dyDescent="0.25">
      <c r="FG846" s="37"/>
      <c r="FH846" s="37"/>
      <c r="FI846" s="37"/>
      <c r="FJ846" s="37"/>
    </row>
    <row r="847" spans="163:166" ht="12.5" x14ac:dyDescent="0.25">
      <c r="FG847" s="37"/>
      <c r="FH847" s="37"/>
      <c r="FI847" s="37"/>
      <c r="FJ847" s="37"/>
    </row>
    <row r="848" spans="163:166" ht="12.5" x14ac:dyDescent="0.25">
      <c r="FG848" s="37"/>
      <c r="FH848" s="37"/>
      <c r="FI848" s="37"/>
      <c r="FJ848" s="37"/>
    </row>
    <row r="849" spans="163:166" ht="12.5" x14ac:dyDescent="0.25">
      <c r="FG849" s="37"/>
      <c r="FH849" s="37"/>
      <c r="FI849" s="37"/>
      <c r="FJ849" s="37"/>
    </row>
    <row r="850" spans="163:166" ht="12.5" x14ac:dyDescent="0.25">
      <c r="FG850" s="37"/>
      <c r="FH850" s="37"/>
      <c r="FI850" s="37"/>
      <c r="FJ850" s="37"/>
    </row>
    <row r="851" spans="163:166" ht="12.5" x14ac:dyDescent="0.25">
      <c r="FG851" s="37"/>
      <c r="FH851" s="37"/>
      <c r="FI851" s="37"/>
      <c r="FJ851" s="37"/>
    </row>
    <row r="852" spans="163:166" ht="12.5" x14ac:dyDescent="0.25">
      <c r="FG852" s="37"/>
      <c r="FH852" s="37"/>
      <c r="FI852" s="37"/>
      <c r="FJ852" s="37"/>
    </row>
    <row r="853" spans="163:166" ht="12.5" x14ac:dyDescent="0.25">
      <c r="FG853" s="37"/>
      <c r="FH853" s="37"/>
      <c r="FI853" s="37"/>
      <c r="FJ853" s="37"/>
    </row>
    <row r="854" spans="163:166" ht="12.5" x14ac:dyDescent="0.25">
      <c r="FG854" s="37"/>
      <c r="FH854" s="37"/>
      <c r="FI854" s="37"/>
      <c r="FJ854" s="37"/>
    </row>
    <row r="855" spans="163:166" ht="12.5" x14ac:dyDescent="0.25">
      <c r="FG855" s="37"/>
      <c r="FH855" s="37"/>
      <c r="FI855" s="37"/>
      <c r="FJ855" s="37"/>
    </row>
    <row r="856" spans="163:166" ht="12.5" x14ac:dyDescent="0.25">
      <c r="FG856" s="37"/>
      <c r="FH856" s="37"/>
      <c r="FI856" s="37"/>
      <c r="FJ856" s="37"/>
    </row>
    <row r="857" spans="163:166" ht="12.5" x14ac:dyDescent="0.25">
      <c r="FG857" s="37"/>
      <c r="FH857" s="37"/>
      <c r="FI857" s="37"/>
      <c r="FJ857" s="37"/>
    </row>
    <row r="858" spans="163:166" ht="12.5" x14ac:dyDescent="0.25">
      <c r="FG858" s="37"/>
      <c r="FH858" s="37"/>
      <c r="FI858" s="37"/>
      <c r="FJ858" s="37"/>
    </row>
    <row r="859" spans="163:166" ht="12.5" x14ac:dyDescent="0.25">
      <c r="FG859" s="37"/>
      <c r="FH859" s="37"/>
      <c r="FI859" s="37"/>
      <c r="FJ859" s="37"/>
    </row>
    <row r="860" spans="163:166" ht="12.5" x14ac:dyDescent="0.25">
      <c r="FG860" s="37"/>
      <c r="FH860" s="37"/>
      <c r="FI860" s="37"/>
      <c r="FJ860" s="37"/>
    </row>
    <row r="861" spans="163:166" ht="12.5" x14ac:dyDescent="0.25">
      <c r="FG861" s="37"/>
      <c r="FH861" s="37"/>
      <c r="FI861" s="37"/>
      <c r="FJ861" s="37"/>
    </row>
    <row r="862" spans="163:166" ht="12.5" x14ac:dyDescent="0.25">
      <c r="FG862" s="37"/>
      <c r="FH862" s="37"/>
      <c r="FI862" s="37"/>
      <c r="FJ862" s="37"/>
    </row>
    <row r="863" spans="163:166" ht="12.5" x14ac:dyDescent="0.25">
      <c r="FG863" s="37"/>
      <c r="FH863" s="37"/>
      <c r="FI863" s="37"/>
      <c r="FJ863" s="37"/>
    </row>
    <row r="864" spans="163:166" ht="12.5" x14ac:dyDescent="0.25">
      <c r="FG864" s="37"/>
      <c r="FH864" s="37"/>
      <c r="FI864" s="37"/>
      <c r="FJ864" s="37"/>
    </row>
    <row r="865" spans="163:166" ht="12.5" x14ac:dyDescent="0.25">
      <c r="FG865" s="37"/>
      <c r="FH865" s="37"/>
      <c r="FI865" s="37"/>
      <c r="FJ865" s="37"/>
    </row>
    <row r="866" spans="163:166" ht="12.5" x14ac:dyDescent="0.25">
      <c r="FG866" s="37"/>
      <c r="FH866" s="37"/>
      <c r="FI866" s="37"/>
      <c r="FJ866" s="37"/>
    </row>
    <row r="867" spans="163:166" ht="12.5" x14ac:dyDescent="0.25">
      <c r="FG867" s="37"/>
      <c r="FH867" s="37"/>
      <c r="FI867" s="37"/>
      <c r="FJ867" s="37"/>
    </row>
    <row r="868" spans="163:166" ht="12.5" x14ac:dyDescent="0.25">
      <c r="FG868" s="37"/>
      <c r="FH868" s="37"/>
      <c r="FI868" s="37"/>
      <c r="FJ868" s="37"/>
    </row>
    <row r="869" spans="163:166" ht="12.5" x14ac:dyDescent="0.25">
      <c r="FG869" s="37"/>
      <c r="FH869" s="37"/>
      <c r="FI869" s="37"/>
      <c r="FJ869" s="37"/>
    </row>
    <row r="870" spans="163:166" ht="12.5" x14ac:dyDescent="0.25">
      <c r="FG870" s="37"/>
      <c r="FH870" s="37"/>
      <c r="FI870" s="37"/>
      <c r="FJ870" s="37"/>
    </row>
    <row r="871" spans="163:166" ht="12.5" x14ac:dyDescent="0.25">
      <c r="FG871" s="37"/>
      <c r="FH871" s="37"/>
      <c r="FI871" s="37"/>
      <c r="FJ871" s="37"/>
    </row>
    <row r="872" spans="163:166" ht="12.5" x14ac:dyDescent="0.25">
      <c r="FG872" s="37"/>
      <c r="FH872" s="37"/>
      <c r="FI872" s="37"/>
      <c r="FJ872" s="37"/>
    </row>
    <row r="873" spans="163:166" ht="12.5" x14ac:dyDescent="0.25">
      <c r="FG873" s="37"/>
      <c r="FH873" s="37"/>
      <c r="FI873" s="37"/>
      <c r="FJ873" s="37"/>
    </row>
    <row r="874" spans="163:166" ht="12.5" x14ac:dyDescent="0.25">
      <c r="FG874" s="37"/>
      <c r="FH874" s="37"/>
      <c r="FI874" s="37"/>
      <c r="FJ874" s="37"/>
    </row>
    <row r="875" spans="163:166" ht="12.5" x14ac:dyDescent="0.25">
      <c r="FG875" s="37"/>
      <c r="FH875" s="37"/>
      <c r="FI875" s="37"/>
      <c r="FJ875" s="37"/>
    </row>
    <row r="876" spans="163:166" ht="12.5" x14ac:dyDescent="0.25">
      <c r="FG876" s="37"/>
      <c r="FH876" s="37"/>
      <c r="FI876" s="37"/>
      <c r="FJ876" s="37"/>
    </row>
    <row r="877" spans="163:166" ht="12.5" x14ac:dyDescent="0.25">
      <c r="FG877" s="37"/>
      <c r="FH877" s="37"/>
      <c r="FI877" s="37"/>
      <c r="FJ877" s="37"/>
    </row>
    <row r="878" spans="163:166" ht="12.5" x14ac:dyDescent="0.25">
      <c r="FG878" s="37"/>
      <c r="FH878" s="37"/>
      <c r="FI878" s="37"/>
      <c r="FJ878" s="37"/>
    </row>
    <row r="879" spans="163:166" ht="12.5" x14ac:dyDescent="0.25">
      <c r="FG879" s="37"/>
      <c r="FH879" s="37"/>
      <c r="FI879" s="37"/>
      <c r="FJ879" s="37"/>
    </row>
    <row r="880" spans="163:166" ht="12.5" x14ac:dyDescent="0.25">
      <c r="FG880" s="37"/>
      <c r="FH880" s="37"/>
      <c r="FI880" s="37"/>
      <c r="FJ880" s="37"/>
    </row>
    <row r="881" spans="163:166" ht="12.5" x14ac:dyDescent="0.25">
      <c r="FG881" s="37"/>
      <c r="FH881" s="37"/>
      <c r="FI881" s="37"/>
      <c r="FJ881" s="37"/>
    </row>
    <row r="882" spans="163:166" ht="12.5" x14ac:dyDescent="0.25">
      <c r="FG882" s="37"/>
      <c r="FH882" s="37"/>
      <c r="FI882" s="37"/>
      <c r="FJ882" s="37"/>
    </row>
    <row r="883" spans="163:166" ht="12.5" x14ac:dyDescent="0.25">
      <c r="FG883" s="37"/>
      <c r="FH883" s="37"/>
      <c r="FI883" s="37"/>
      <c r="FJ883" s="37"/>
    </row>
    <row r="884" spans="163:166" ht="12.5" x14ac:dyDescent="0.25">
      <c r="FG884" s="37"/>
      <c r="FH884" s="37"/>
      <c r="FI884" s="37"/>
      <c r="FJ884" s="37"/>
    </row>
    <row r="885" spans="163:166" ht="12.5" x14ac:dyDescent="0.25">
      <c r="FG885" s="37"/>
      <c r="FH885" s="37"/>
      <c r="FI885" s="37"/>
      <c r="FJ885" s="37"/>
    </row>
    <row r="886" spans="163:166" ht="12.5" x14ac:dyDescent="0.25">
      <c r="FG886" s="37"/>
      <c r="FH886" s="37"/>
      <c r="FI886" s="37"/>
      <c r="FJ886" s="37"/>
    </row>
    <row r="887" spans="163:166" ht="12.5" x14ac:dyDescent="0.25">
      <c r="FG887" s="37"/>
      <c r="FH887" s="37"/>
      <c r="FI887" s="37"/>
      <c r="FJ887" s="37"/>
    </row>
    <row r="888" spans="163:166" ht="12.5" x14ac:dyDescent="0.25">
      <c r="FG888" s="37"/>
      <c r="FH888" s="37"/>
      <c r="FI888" s="37"/>
      <c r="FJ888" s="37"/>
    </row>
    <row r="889" spans="163:166" ht="12.5" x14ac:dyDescent="0.25">
      <c r="FG889" s="37"/>
      <c r="FH889" s="37"/>
      <c r="FI889" s="37"/>
      <c r="FJ889" s="37"/>
    </row>
    <row r="890" spans="163:166" ht="12.5" x14ac:dyDescent="0.25">
      <c r="FG890" s="37"/>
      <c r="FH890" s="37"/>
      <c r="FI890" s="37"/>
      <c r="FJ890" s="37"/>
    </row>
    <row r="891" spans="163:166" ht="12.5" x14ac:dyDescent="0.25">
      <c r="FG891" s="37"/>
      <c r="FH891" s="37"/>
      <c r="FI891" s="37"/>
      <c r="FJ891" s="37"/>
    </row>
    <row r="892" spans="163:166" ht="12.5" x14ac:dyDescent="0.25">
      <c r="FG892" s="37"/>
      <c r="FH892" s="37"/>
      <c r="FI892" s="37"/>
      <c r="FJ892" s="37"/>
    </row>
    <row r="893" spans="163:166" ht="12.5" x14ac:dyDescent="0.25">
      <c r="FG893" s="37"/>
      <c r="FH893" s="37"/>
      <c r="FI893" s="37"/>
      <c r="FJ893" s="37"/>
    </row>
    <row r="894" spans="163:166" ht="12.5" x14ac:dyDescent="0.25">
      <c r="FG894" s="37"/>
      <c r="FH894" s="37"/>
      <c r="FI894" s="37"/>
      <c r="FJ894" s="37"/>
    </row>
    <row r="895" spans="163:166" ht="12.5" x14ac:dyDescent="0.25">
      <c r="FG895" s="37"/>
      <c r="FH895" s="37"/>
      <c r="FI895" s="37"/>
      <c r="FJ895" s="37"/>
    </row>
    <row r="896" spans="163:166" ht="12.5" x14ac:dyDescent="0.25">
      <c r="FG896" s="37"/>
      <c r="FH896" s="37"/>
      <c r="FI896" s="37"/>
      <c r="FJ896" s="37"/>
    </row>
    <row r="897" spans="163:166" ht="12.5" x14ac:dyDescent="0.25">
      <c r="FG897" s="37"/>
      <c r="FH897" s="37"/>
      <c r="FI897" s="37"/>
      <c r="FJ897" s="37"/>
    </row>
    <row r="898" spans="163:166" ht="12.5" x14ac:dyDescent="0.25">
      <c r="FG898" s="37"/>
      <c r="FH898" s="37"/>
      <c r="FI898" s="37"/>
      <c r="FJ898" s="37"/>
    </row>
    <row r="899" spans="163:166" ht="12.5" x14ac:dyDescent="0.25">
      <c r="FG899" s="37"/>
      <c r="FH899" s="37"/>
      <c r="FI899" s="37"/>
      <c r="FJ899" s="37"/>
    </row>
    <row r="900" spans="163:166" ht="12.5" x14ac:dyDescent="0.25">
      <c r="FG900" s="37"/>
      <c r="FH900" s="37"/>
      <c r="FI900" s="37"/>
      <c r="FJ900" s="37"/>
    </row>
    <row r="901" spans="163:166" ht="12.5" x14ac:dyDescent="0.25">
      <c r="FG901" s="37"/>
      <c r="FH901" s="37"/>
      <c r="FI901" s="37"/>
      <c r="FJ901" s="37"/>
    </row>
    <row r="902" spans="163:166" ht="12.5" x14ac:dyDescent="0.25">
      <c r="FG902" s="37"/>
      <c r="FH902" s="37"/>
      <c r="FI902" s="37"/>
      <c r="FJ902" s="37"/>
    </row>
    <row r="903" spans="163:166" ht="12.5" x14ac:dyDescent="0.25">
      <c r="FG903" s="37"/>
      <c r="FH903" s="37"/>
      <c r="FI903" s="37"/>
      <c r="FJ903" s="37"/>
    </row>
    <row r="904" spans="163:166" ht="12.5" x14ac:dyDescent="0.25">
      <c r="FG904" s="37"/>
      <c r="FH904" s="37"/>
      <c r="FI904" s="37"/>
      <c r="FJ904" s="37"/>
    </row>
    <row r="905" spans="163:166" ht="12.5" x14ac:dyDescent="0.25">
      <c r="FG905" s="37"/>
      <c r="FH905" s="37"/>
      <c r="FI905" s="37"/>
      <c r="FJ905" s="37"/>
    </row>
    <row r="906" spans="163:166" ht="12.5" x14ac:dyDescent="0.25">
      <c r="FG906" s="37"/>
      <c r="FH906" s="37"/>
      <c r="FI906" s="37"/>
      <c r="FJ906" s="37"/>
    </row>
    <row r="907" spans="163:166" ht="12.5" x14ac:dyDescent="0.25">
      <c r="FG907" s="37"/>
      <c r="FH907" s="37"/>
      <c r="FI907" s="37"/>
      <c r="FJ907" s="37"/>
    </row>
    <row r="908" spans="163:166" ht="12.5" x14ac:dyDescent="0.25">
      <c r="FG908" s="37"/>
      <c r="FH908" s="37"/>
      <c r="FI908" s="37"/>
      <c r="FJ908" s="37"/>
    </row>
    <row r="909" spans="163:166" ht="12.5" x14ac:dyDescent="0.25">
      <c r="FG909" s="37"/>
      <c r="FH909" s="37"/>
      <c r="FI909" s="37"/>
      <c r="FJ909" s="37"/>
    </row>
    <row r="910" spans="163:166" ht="12.5" x14ac:dyDescent="0.25">
      <c r="FG910" s="37"/>
      <c r="FH910" s="37"/>
      <c r="FI910" s="37"/>
      <c r="FJ910" s="37"/>
    </row>
    <row r="911" spans="163:166" ht="12.5" x14ac:dyDescent="0.25">
      <c r="FG911" s="37"/>
      <c r="FH911" s="37"/>
      <c r="FI911" s="37"/>
      <c r="FJ911" s="37"/>
    </row>
    <row r="912" spans="163:166" ht="12.5" x14ac:dyDescent="0.25">
      <c r="FG912" s="37"/>
      <c r="FH912" s="37"/>
      <c r="FI912" s="37"/>
      <c r="FJ912" s="37"/>
    </row>
    <row r="913" spans="163:166" ht="12.5" x14ac:dyDescent="0.25">
      <c r="FG913" s="37"/>
      <c r="FH913" s="37"/>
      <c r="FI913" s="37"/>
      <c r="FJ913" s="37"/>
    </row>
    <row r="914" spans="163:166" ht="12.5" x14ac:dyDescent="0.25">
      <c r="FG914" s="37"/>
      <c r="FH914" s="37"/>
      <c r="FI914" s="37"/>
      <c r="FJ914" s="37"/>
    </row>
    <row r="915" spans="163:166" ht="12.5" x14ac:dyDescent="0.25">
      <c r="FG915" s="37"/>
      <c r="FH915" s="37"/>
      <c r="FI915" s="37"/>
      <c r="FJ915" s="37"/>
    </row>
    <row r="916" spans="163:166" ht="12.5" x14ac:dyDescent="0.25">
      <c r="FG916" s="37"/>
      <c r="FH916" s="37"/>
      <c r="FI916" s="37"/>
      <c r="FJ916" s="37"/>
    </row>
    <row r="917" spans="163:166" ht="12.5" x14ac:dyDescent="0.25">
      <c r="FG917" s="37"/>
      <c r="FH917" s="37"/>
      <c r="FI917" s="37"/>
      <c r="FJ917" s="37"/>
    </row>
    <row r="918" spans="163:166" ht="12.5" x14ac:dyDescent="0.25">
      <c r="FG918" s="37"/>
      <c r="FH918" s="37"/>
      <c r="FI918" s="37"/>
      <c r="FJ918" s="37"/>
    </row>
    <row r="919" spans="163:166" ht="12.5" x14ac:dyDescent="0.25">
      <c r="FG919" s="37"/>
      <c r="FH919" s="37"/>
      <c r="FI919" s="37"/>
      <c r="FJ919" s="37"/>
    </row>
    <row r="920" spans="163:166" ht="12.5" x14ac:dyDescent="0.25">
      <c r="FG920" s="37"/>
      <c r="FH920" s="37"/>
      <c r="FI920" s="37"/>
      <c r="FJ920" s="37"/>
    </row>
    <row r="921" spans="163:166" ht="12.5" x14ac:dyDescent="0.25">
      <c r="FG921" s="37"/>
      <c r="FH921" s="37"/>
      <c r="FI921" s="37"/>
      <c r="FJ921" s="37"/>
    </row>
    <row r="922" spans="163:166" ht="12.5" x14ac:dyDescent="0.25">
      <c r="FG922" s="37"/>
      <c r="FH922" s="37"/>
      <c r="FI922" s="37"/>
      <c r="FJ922" s="37"/>
    </row>
    <row r="923" spans="163:166" ht="12.5" x14ac:dyDescent="0.25">
      <c r="FG923" s="37"/>
      <c r="FH923" s="37"/>
      <c r="FI923" s="37"/>
      <c r="FJ923" s="37"/>
    </row>
    <row r="924" spans="163:166" ht="12.5" x14ac:dyDescent="0.25">
      <c r="FG924" s="37"/>
      <c r="FH924" s="37"/>
      <c r="FI924" s="37"/>
      <c r="FJ924" s="37"/>
    </row>
    <row r="925" spans="163:166" ht="12.5" x14ac:dyDescent="0.25">
      <c r="FG925" s="37"/>
      <c r="FH925" s="37"/>
      <c r="FI925" s="37"/>
      <c r="FJ925" s="37"/>
    </row>
    <row r="926" spans="163:166" ht="12.5" x14ac:dyDescent="0.25">
      <c r="FG926" s="37"/>
      <c r="FH926" s="37"/>
      <c r="FI926" s="37"/>
      <c r="FJ926" s="37"/>
    </row>
    <row r="927" spans="163:166" ht="12.5" x14ac:dyDescent="0.25">
      <c r="FG927" s="37"/>
      <c r="FH927" s="37"/>
      <c r="FI927" s="37"/>
      <c r="FJ927" s="37"/>
    </row>
    <row r="928" spans="163:166" ht="12.5" x14ac:dyDescent="0.25">
      <c r="FG928" s="37"/>
      <c r="FH928" s="37"/>
      <c r="FI928" s="37"/>
      <c r="FJ928" s="37"/>
    </row>
    <row r="929" spans="163:166" ht="12.5" x14ac:dyDescent="0.25">
      <c r="FG929" s="37"/>
      <c r="FH929" s="37"/>
      <c r="FI929" s="37"/>
      <c r="FJ929" s="37"/>
    </row>
    <row r="930" spans="163:166" ht="12.5" x14ac:dyDescent="0.25">
      <c r="FG930" s="37"/>
      <c r="FH930" s="37"/>
      <c r="FI930" s="37"/>
      <c r="FJ930" s="37"/>
    </row>
    <row r="931" spans="163:166" ht="12.5" x14ac:dyDescent="0.25">
      <c r="FG931" s="37"/>
      <c r="FH931" s="37"/>
      <c r="FI931" s="37"/>
      <c r="FJ931" s="37"/>
    </row>
    <row r="932" spans="163:166" ht="12.5" x14ac:dyDescent="0.25">
      <c r="FG932" s="37"/>
      <c r="FH932" s="37"/>
      <c r="FI932" s="37"/>
      <c r="FJ932" s="37"/>
    </row>
    <row r="933" spans="163:166" ht="12.5" x14ac:dyDescent="0.25">
      <c r="FG933" s="37"/>
      <c r="FH933" s="37"/>
      <c r="FI933" s="37"/>
      <c r="FJ933" s="37"/>
    </row>
    <row r="934" spans="163:166" ht="12.5" x14ac:dyDescent="0.25">
      <c r="FG934" s="37"/>
      <c r="FH934" s="37"/>
      <c r="FI934" s="37"/>
      <c r="FJ934" s="37"/>
    </row>
    <row r="935" spans="163:166" ht="12.5" x14ac:dyDescent="0.25">
      <c r="FG935" s="37"/>
      <c r="FH935" s="37"/>
      <c r="FI935" s="37"/>
      <c r="FJ935" s="37"/>
    </row>
    <row r="936" spans="163:166" ht="12.5" x14ac:dyDescent="0.25">
      <c r="FG936" s="37"/>
      <c r="FH936" s="37"/>
      <c r="FI936" s="37"/>
      <c r="FJ936" s="37"/>
    </row>
    <row r="937" spans="163:166" ht="12.5" x14ac:dyDescent="0.25">
      <c r="FG937" s="37"/>
      <c r="FH937" s="37"/>
      <c r="FI937" s="37"/>
      <c r="FJ937" s="37"/>
    </row>
    <row r="938" spans="163:166" ht="12.5" x14ac:dyDescent="0.25">
      <c r="FG938" s="37"/>
      <c r="FH938" s="37"/>
      <c r="FI938" s="37"/>
      <c r="FJ938" s="37"/>
    </row>
    <row r="939" spans="163:166" ht="12.5" x14ac:dyDescent="0.25">
      <c r="FG939" s="37"/>
      <c r="FH939" s="37"/>
      <c r="FI939" s="37"/>
      <c r="FJ939" s="37"/>
    </row>
    <row r="940" spans="163:166" ht="12.5" x14ac:dyDescent="0.25">
      <c r="FG940" s="37"/>
      <c r="FH940" s="37"/>
      <c r="FI940" s="37"/>
      <c r="FJ940" s="37"/>
    </row>
    <row r="941" spans="163:166" ht="12.5" x14ac:dyDescent="0.25">
      <c r="FG941" s="37"/>
      <c r="FH941" s="37"/>
      <c r="FI941" s="37"/>
      <c r="FJ941" s="37"/>
    </row>
    <row r="942" spans="163:166" ht="12.5" x14ac:dyDescent="0.25">
      <c r="FG942" s="37"/>
      <c r="FH942" s="37"/>
      <c r="FI942" s="37"/>
      <c r="FJ942" s="37"/>
    </row>
    <row r="943" spans="163:166" ht="12.5" x14ac:dyDescent="0.25">
      <c r="FG943" s="37"/>
      <c r="FH943" s="37"/>
      <c r="FI943" s="37"/>
      <c r="FJ943" s="37"/>
    </row>
    <row r="944" spans="163:166" ht="12.5" x14ac:dyDescent="0.25">
      <c r="FG944" s="37"/>
      <c r="FH944" s="37"/>
      <c r="FI944" s="37"/>
      <c r="FJ944" s="37"/>
    </row>
    <row r="945" spans="163:166" ht="12.5" x14ac:dyDescent="0.25">
      <c r="FG945" s="37"/>
      <c r="FH945" s="37"/>
      <c r="FI945" s="37"/>
      <c r="FJ945" s="37"/>
    </row>
    <row r="946" spans="163:166" ht="12.5" x14ac:dyDescent="0.25">
      <c r="FG946" s="37"/>
      <c r="FH946" s="37"/>
      <c r="FI946" s="37"/>
      <c r="FJ946" s="37"/>
    </row>
    <row r="947" spans="163:166" ht="12.5" x14ac:dyDescent="0.25">
      <c r="FG947" s="37"/>
      <c r="FH947" s="37"/>
      <c r="FI947" s="37"/>
      <c r="FJ947" s="37"/>
    </row>
    <row r="948" spans="163:166" ht="12.5" x14ac:dyDescent="0.25">
      <c r="FG948" s="37"/>
      <c r="FH948" s="37"/>
      <c r="FI948" s="37"/>
      <c r="FJ948" s="37"/>
    </row>
    <row r="949" spans="163:166" ht="12.5" x14ac:dyDescent="0.25">
      <c r="FG949" s="37"/>
      <c r="FH949" s="37"/>
      <c r="FI949" s="37"/>
      <c r="FJ949" s="37"/>
    </row>
    <row r="950" spans="163:166" ht="12.5" x14ac:dyDescent="0.25">
      <c r="FG950" s="37"/>
      <c r="FH950" s="37"/>
      <c r="FI950" s="37"/>
      <c r="FJ950" s="37"/>
    </row>
    <row r="951" spans="163:166" ht="12.5" x14ac:dyDescent="0.25">
      <c r="FG951" s="37"/>
      <c r="FH951" s="37"/>
      <c r="FI951" s="37"/>
      <c r="FJ951" s="37"/>
    </row>
    <row r="952" spans="163:166" ht="12.5" x14ac:dyDescent="0.25">
      <c r="FG952" s="37"/>
      <c r="FH952" s="37"/>
      <c r="FI952" s="37"/>
      <c r="FJ952" s="37"/>
    </row>
    <row r="953" spans="163:166" ht="12.5" x14ac:dyDescent="0.25">
      <c r="FG953" s="37"/>
      <c r="FH953" s="37"/>
      <c r="FI953" s="37"/>
      <c r="FJ953" s="37"/>
    </row>
    <row r="954" spans="163:166" ht="12.5" x14ac:dyDescent="0.25">
      <c r="FG954" s="37"/>
      <c r="FH954" s="37"/>
      <c r="FI954" s="37"/>
      <c r="FJ954" s="37"/>
    </row>
    <row r="955" spans="163:166" ht="12.5" x14ac:dyDescent="0.25">
      <c r="FG955" s="37"/>
      <c r="FH955" s="37"/>
      <c r="FI955" s="37"/>
      <c r="FJ955" s="37"/>
    </row>
    <row r="956" spans="163:166" ht="12.5" x14ac:dyDescent="0.25">
      <c r="FG956" s="37"/>
      <c r="FH956" s="37"/>
      <c r="FI956" s="37"/>
      <c r="FJ956" s="37"/>
    </row>
    <row r="957" spans="163:166" ht="12.5" x14ac:dyDescent="0.25">
      <c r="FG957" s="37"/>
      <c r="FH957" s="37"/>
      <c r="FI957" s="37"/>
      <c r="FJ957" s="37"/>
    </row>
    <row r="958" spans="163:166" ht="12.5" x14ac:dyDescent="0.25">
      <c r="FG958" s="37"/>
      <c r="FH958" s="37"/>
      <c r="FI958" s="37"/>
      <c r="FJ958" s="37"/>
    </row>
    <row r="959" spans="163:166" ht="12.5" x14ac:dyDescent="0.25">
      <c r="FG959" s="37"/>
      <c r="FH959" s="37"/>
      <c r="FI959" s="37"/>
      <c r="FJ959" s="37"/>
    </row>
    <row r="960" spans="163:166" ht="12.5" x14ac:dyDescent="0.25">
      <c r="FG960" s="37"/>
      <c r="FH960" s="37"/>
      <c r="FI960" s="37"/>
      <c r="FJ960" s="37"/>
    </row>
    <row r="961" spans="163:166" ht="12.5" x14ac:dyDescent="0.25">
      <c r="FG961" s="37"/>
      <c r="FH961" s="37"/>
      <c r="FI961" s="37"/>
      <c r="FJ961" s="37"/>
    </row>
    <row r="962" spans="163:166" ht="12.5" x14ac:dyDescent="0.25">
      <c r="FG962" s="37"/>
      <c r="FH962" s="37"/>
      <c r="FI962" s="37"/>
      <c r="FJ962" s="37"/>
    </row>
    <row r="963" spans="163:166" ht="12.5" x14ac:dyDescent="0.25">
      <c r="FG963" s="37"/>
      <c r="FH963" s="37"/>
      <c r="FI963" s="37"/>
      <c r="FJ963" s="37"/>
    </row>
    <row r="964" spans="163:166" ht="12.5" x14ac:dyDescent="0.25">
      <c r="FG964" s="37"/>
      <c r="FH964" s="37"/>
      <c r="FI964" s="37"/>
      <c r="FJ964" s="37"/>
    </row>
    <row r="965" spans="163:166" ht="12.5" x14ac:dyDescent="0.25">
      <c r="FG965" s="37"/>
      <c r="FH965" s="37"/>
      <c r="FI965" s="37"/>
      <c r="FJ965" s="37"/>
    </row>
    <row r="966" spans="163:166" ht="12.5" x14ac:dyDescent="0.25">
      <c r="FG966" s="37"/>
      <c r="FH966" s="37"/>
      <c r="FI966" s="37"/>
      <c r="FJ966" s="37"/>
    </row>
    <row r="967" spans="163:166" ht="12.5" x14ac:dyDescent="0.25">
      <c r="FG967" s="37"/>
      <c r="FH967" s="37"/>
      <c r="FI967" s="37"/>
      <c r="FJ967" s="37"/>
    </row>
    <row r="968" spans="163:166" ht="12.5" x14ac:dyDescent="0.25">
      <c r="FG968" s="37"/>
      <c r="FH968" s="37"/>
      <c r="FI968" s="37"/>
      <c r="FJ968" s="37"/>
    </row>
    <row r="969" spans="163:166" ht="12.5" x14ac:dyDescent="0.25">
      <c r="FG969" s="37"/>
      <c r="FH969" s="37"/>
      <c r="FI969" s="37"/>
      <c r="FJ969" s="37"/>
    </row>
    <row r="970" spans="163:166" ht="12.5" x14ac:dyDescent="0.25">
      <c r="FG970" s="37"/>
      <c r="FH970" s="37"/>
      <c r="FI970" s="37"/>
      <c r="FJ970" s="37"/>
    </row>
    <row r="971" spans="163:166" ht="12.5" x14ac:dyDescent="0.25">
      <c r="FG971" s="37"/>
      <c r="FH971" s="37"/>
      <c r="FI971" s="37"/>
      <c r="FJ971" s="37"/>
    </row>
    <row r="972" spans="163:166" ht="12.5" x14ac:dyDescent="0.25">
      <c r="FG972" s="37"/>
      <c r="FH972" s="37"/>
      <c r="FI972" s="37"/>
      <c r="FJ972" s="37"/>
    </row>
    <row r="973" spans="163:166" ht="12.5" x14ac:dyDescent="0.25">
      <c r="FG973" s="37"/>
      <c r="FH973" s="37"/>
      <c r="FI973" s="37"/>
      <c r="FJ973" s="37"/>
    </row>
    <row r="974" spans="163:166" ht="12.5" x14ac:dyDescent="0.25">
      <c r="FG974" s="37"/>
      <c r="FH974" s="37"/>
      <c r="FI974" s="37"/>
      <c r="FJ974" s="37"/>
    </row>
    <row r="975" spans="163:166" ht="12.5" x14ac:dyDescent="0.25">
      <c r="FG975" s="37"/>
      <c r="FH975" s="37"/>
      <c r="FI975" s="37"/>
      <c r="FJ975" s="37"/>
    </row>
    <row r="976" spans="163:166" ht="12.5" x14ac:dyDescent="0.25">
      <c r="FG976" s="37"/>
      <c r="FH976" s="37"/>
      <c r="FI976" s="37"/>
      <c r="FJ976" s="37"/>
    </row>
    <row r="977" spans="163:166" ht="12.5" x14ac:dyDescent="0.25">
      <c r="FG977" s="37"/>
      <c r="FH977" s="37"/>
      <c r="FI977" s="37"/>
      <c r="FJ977" s="37"/>
    </row>
    <row r="978" spans="163:166" ht="12.5" x14ac:dyDescent="0.25">
      <c r="FG978" s="37"/>
      <c r="FH978" s="37"/>
      <c r="FI978" s="37"/>
      <c r="FJ978" s="37"/>
    </row>
    <row r="979" spans="163:166" ht="12.5" x14ac:dyDescent="0.25">
      <c r="FG979" s="37"/>
      <c r="FH979" s="37"/>
      <c r="FI979" s="37"/>
      <c r="FJ979" s="37"/>
    </row>
    <row r="980" spans="163:166" ht="12.5" x14ac:dyDescent="0.25">
      <c r="FG980" s="37"/>
      <c r="FH980" s="37"/>
      <c r="FI980" s="37"/>
      <c r="FJ980" s="37"/>
    </row>
    <row r="981" spans="163:166" ht="12.5" x14ac:dyDescent="0.25">
      <c r="FG981" s="37"/>
      <c r="FH981" s="37"/>
      <c r="FI981" s="37"/>
      <c r="FJ981" s="37"/>
    </row>
    <row r="982" spans="163:166" ht="12.5" x14ac:dyDescent="0.25">
      <c r="FG982" s="37"/>
      <c r="FH982" s="37"/>
      <c r="FI982" s="37"/>
      <c r="FJ982" s="37"/>
    </row>
    <row r="983" spans="163:166" ht="12.5" x14ac:dyDescent="0.25">
      <c r="FG983" s="37"/>
      <c r="FH983" s="37"/>
      <c r="FI983" s="37"/>
      <c r="FJ983" s="37"/>
    </row>
    <row r="984" spans="163:166" ht="12.5" x14ac:dyDescent="0.25">
      <c r="FG984" s="37"/>
      <c r="FH984" s="37"/>
      <c r="FI984" s="37"/>
      <c r="FJ984" s="37"/>
    </row>
    <row r="985" spans="163:166" ht="12.5" x14ac:dyDescent="0.25">
      <c r="FG985" s="37"/>
      <c r="FH985" s="37"/>
      <c r="FI985" s="37"/>
      <c r="FJ985" s="37"/>
    </row>
    <row r="986" spans="163:166" ht="12.5" x14ac:dyDescent="0.25">
      <c r="FG986" s="37"/>
      <c r="FH986" s="37"/>
      <c r="FI986" s="37"/>
      <c r="FJ986" s="37"/>
    </row>
    <row r="987" spans="163:166" ht="12.5" x14ac:dyDescent="0.25">
      <c r="FG987" s="37"/>
      <c r="FH987" s="37"/>
      <c r="FI987" s="37"/>
      <c r="FJ987" s="37"/>
    </row>
    <row r="988" spans="163:166" ht="12.5" x14ac:dyDescent="0.25">
      <c r="FG988" s="37"/>
      <c r="FH988" s="37"/>
      <c r="FI988" s="37"/>
      <c r="FJ988" s="37"/>
    </row>
    <row r="989" spans="163:166" ht="12.5" x14ac:dyDescent="0.25">
      <c r="FG989" s="37"/>
      <c r="FH989" s="37"/>
      <c r="FI989" s="37"/>
      <c r="FJ989" s="37"/>
    </row>
    <row r="990" spans="163:166" ht="12.5" x14ac:dyDescent="0.25">
      <c r="FG990" s="37"/>
      <c r="FH990" s="37"/>
      <c r="FI990" s="37"/>
      <c r="FJ990" s="37"/>
    </row>
    <row r="991" spans="163:166" ht="12.5" x14ac:dyDescent="0.25">
      <c r="FG991" s="37"/>
      <c r="FH991" s="37"/>
      <c r="FI991" s="37"/>
      <c r="FJ991" s="37"/>
    </row>
    <row r="992" spans="163:166" ht="12.5" x14ac:dyDescent="0.25">
      <c r="FG992" s="37"/>
      <c r="FH992" s="37"/>
      <c r="FI992" s="37"/>
      <c r="FJ992" s="37"/>
    </row>
    <row r="993" spans="163:166" ht="12.5" x14ac:dyDescent="0.25">
      <c r="FG993" s="37"/>
      <c r="FH993" s="37"/>
      <c r="FI993" s="37"/>
      <c r="FJ993" s="37"/>
    </row>
    <row r="994" spans="163:166" ht="12.5" x14ac:dyDescent="0.25">
      <c r="FG994" s="37"/>
      <c r="FH994" s="37"/>
      <c r="FI994" s="37"/>
      <c r="FJ994" s="37"/>
    </row>
    <row r="995" spans="163:166" ht="12.5" x14ac:dyDescent="0.25">
      <c r="FG995" s="37"/>
      <c r="FH995" s="37"/>
      <c r="FI995" s="37"/>
      <c r="FJ995" s="37"/>
    </row>
    <row r="996" spans="163:166" ht="12.5" x14ac:dyDescent="0.25">
      <c r="FG996" s="37"/>
      <c r="FH996" s="37"/>
      <c r="FI996" s="37"/>
      <c r="FJ996" s="37"/>
    </row>
    <row r="997" spans="163:166" ht="12.5" x14ac:dyDescent="0.25">
      <c r="FG997" s="37"/>
      <c r="FH997" s="37"/>
      <c r="FI997" s="37"/>
      <c r="FJ997" s="37"/>
    </row>
    <row r="998" spans="163:166" ht="12.5" x14ac:dyDescent="0.25">
      <c r="FG998" s="37"/>
      <c r="FH998" s="37"/>
      <c r="FI998" s="37"/>
      <c r="FJ998" s="37"/>
    </row>
    <row r="999" spans="163:166" ht="12.5" x14ac:dyDescent="0.25">
      <c r="FG999" s="37"/>
      <c r="FH999" s="37"/>
      <c r="FI999" s="37"/>
      <c r="FJ999" s="37"/>
    </row>
  </sheetData>
  <mergeCells count="97">
    <mergeCell ref="FK1:FS1"/>
    <mergeCell ref="FT1:GB1"/>
    <mergeCell ref="A2:A3"/>
    <mergeCell ref="B2:B3"/>
    <mergeCell ref="C2:C3"/>
    <mergeCell ref="D2:F2"/>
    <mergeCell ref="G2:I2"/>
    <mergeCell ref="FZ2:GB2"/>
    <mergeCell ref="DN2:DP2"/>
    <mergeCell ref="DQ2:DQ3"/>
    <mergeCell ref="EF2:EF3"/>
    <mergeCell ref="EG2:EG3"/>
    <mergeCell ref="EH2:EH3"/>
    <mergeCell ref="EI2:EK2"/>
    <mergeCell ref="EL2:EN2"/>
    <mergeCell ref="EO2:EQ2"/>
    <mergeCell ref="FK2:FM2"/>
    <mergeCell ref="FN2:FP2"/>
    <mergeCell ref="FQ2:FS2"/>
    <mergeCell ref="FT2:FV2"/>
    <mergeCell ref="FW2:FY2"/>
    <mergeCell ref="DZ2:EB2"/>
    <mergeCell ref="EC2:EE2"/>
    <mergeCell ref="ER2:ET2"/>
    <mergeCell ref="EU2:EU3"/>
    <mergeCell ref="FJ2:FJ3"/>
    <mergeCell ref="EV2:EV3"/>
    <mergeCell ref="EW2:EW3"/>
    <mergeCell ref="EX2:EZ2"/>
    <mergeCell ref="FA2:FC2"/>
    <mergeCell ref="FD2:FF2"/>
    <mergeCell ref="FG2:FI2"/>
    <mergeCell ref="DK2:DM2"/>
    <mergeCell ref="DR2:DR3"/>
    <mergeCell ref="DS2:DS3"/>
    <mergeCell ref="DT2:DV2"/>
    <mergeCell ref="DW2:DY2"/>
    <mergeCell ref="DB2:DB3"/>
    <mergeCell ref="DC2:DC3"/>
    <mergeCell ref="DD2:DD3"/>
    <mergeCell ref="DE2:DG2"/>
    <mergeCell ref="DH2:DJ2"/>
    <mergeCell ref="CS2:CU2"/>
    <mergeCell ref="CV2:CX2"/>
    <mergeCell ref="CY2:DA2"/>
    <mergeCell ref="CJ2:CL2"/>
    <mergeCell ref="CM2:CM3"/>
    <mergeCell ref="CD2:CF2"/>
    <mergeCell ref="CG2:CI2"/>
    <mergeCell ref="CN2:CN3"/>
    <mergeCell ref="CO2:CO3"/>
    <mergeCell ref="CP2:CR2"/>
    <mergeCell ref="EG4:EG36"/>
    <mergeCell ref="EV4:EV36"/>
    <mergeCell ref="AN2:AP2"/>
    <mergeCell ref="AQ2:AS2"/>
    <mergeCell ref="AU4:AU36"/>
    <mergeCell ref="BJ4:BJ36"/>
    <mergeCell ref="BY4:BY36"/>
    <mergeCell ref="CN4:CN36"/>
    <mergeCell ref="DC4:DC36"/>
    <mergeCell ref="AT2:AT3"/>
    <mergeCell ref="AU2:AU3"/>
    <mergeCell ref="AV2:AV3"/>
    <mergeCell ref="AW2:AY2"/>
    <mergeCell ref="AZ2:BB2"/>
    <mergeCell ref="BC2:BE2"/>
    <mergeCell ref="BJ2:BJ3"/>
    <mergeCell ref="AG2:AG3"/>
    <mergeCell ref="AF4:AF36"/>
    <mergeCell ref="AH2:AJ2"/>
    <mergeCell ref="AK2:AM2"/>
    <mergeCell ref="DR4:DR36"/>
    <mergeCell ref="BK2:BK3"/>
    <mergeCell ref="BL2:BN2"/>
    <mergeCell ref="BO2:BQ2"/>
    <mergeCell ref="BR2:BT2"/>
    <mergeCell ref="BU2:BW2"/>
    <mergeCell ref="BF2:BH2"/>
    <mergeCell ref="BI2:BI3"/>
    <mergeCell ref="BX2:BX3"/>
    <mergeCell ref="BY2:BY3"/>
    <mergeCell ref="BZ2:BZ3"/>
    <mergeCell ref="CA2:CC2"/>
    <mergeCell ref="R2:R3"/>
    <mergeCell ref="S2:U2"/>
    <mergeCell ref="V2:X2"/>
    <mergeCell ref="Y2:AA2"/>
    <mergeCell ref="AF2:AF3"/>
    <mergeCell ref="AB2:AD2"/>
    <mergeCell ref="AE2:AE3"/>
    <mergeCell ref="J2:L2"/>
    <mergeCell ref="M2:O2"/>
    <mergeCell ref="B4:B36"/>
    <mergeCell ref="P2:P3"/>
    <mergeCell ref="Q2:Q3"/>
    <mergeCell ref="Q4:Q36"/>
  </mergeCells>
  <conditionalFormatting sqref="E4:E36 H4:H36 K4:K36">
    <cfRule type="cellIs" dxfId="2" priority="1" operator="equal">
      <formula>0</formula>
    </cfRule>
  </conditionalFormatting>
  <conditionalFormatting sqref="T4:T36 W4:W36 Z4:Z36">
    <cfRule type="cellIs" dxfId="1" priority="2" operator="equal">
      <formula>0</formula>
    </cfRule>
  </conditionalFormatting>
  <conditionalFormatting sqref="AI4:AI36 AL4:AL36 AO4:AO36">
    <cfRule type="cellIs" dxfId="0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B999"/>
  <sheetViews>
    <sheetView workbookViewId="0"/>
  </sheetViews>
  <sheetFormatPr defaultColWidth="14.453125" defaultRowHeight="15.75" customHeight="1" x14ac:dyDescent="0.25"/>
  <sheetData>
    <row r="1" spans="1:184" ht="15.75" customHeight="1" x14ac:dyDescent="0.35">
      <c r="A1" s="5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"/>
      <c r="Q1" s="7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  <c r="AG1" s="7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7"/>
      <c r="AU1" s="7"/>
      <c r="AV1" s="7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7"/>
      <c r="BJ1" s="7"/>
      <c r="BK1" s="7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7"/>
      <c r="BY1" s="7"/>
      <c r="BZ1" s="7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7"/>
      <c r="CN1" s="7"/>
      <c r="CO1" s="7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7"/>
      <c r="DC1" s="7"/>
      <c r="DD1" s="7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7"/>
      <c r="DR1" s="7"/>
      <c r="DS1" s="7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7"/>
      <c r="EG1" s="7"/>
      <c r="EH1" s="7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7"/>
      <c r="EV1" s="7"/>
      <c r="EW1" s="7"/>
      <c r="EX1" s="6"/>
      <c r="EY1" s="6"/>
      <c r="EZ1" s="6"/>
      <c r="FA1" s="6"/>
      <c r="FB1" s="6"/>
      <c r="FC1" s="6"/>
      <c r="FD1" s="6"/>
      <c r="FE1" s="6"/>
      <c r="FF1" s="6"/>
      <c r="FG1" s="8"/>
      <c r="FH1" s="8"/>
      <c r="FI1" s="8"/>
      <c r="FJ1" s="11"/>
      <c r="FK1" s="181" t="s">
        <v>41</v>
      </c>
      <c r="FL1" s="166"/>
      <c r="FM1" s="166"/>
      <c r="FN1" s="166"/>
      <c r="FO1" s="166"/>
      <c r="FP1" s="166"/>
      <c r="FQ1" s="166"/>
      <c r="FR1" s="166"/>
      <c r="FS1" s="166"/>
      <c r="FT1" s="182" t="s">
        <v>42</v>
      </c>
      <c r="FU1" s="166"/>
      <c r="FV1" s="166"/>
      <c r="FW1" s="166"/>
      <c r="FX1" s="166"/>
      <c r="FY1" s="166"/>
      <c r="FZ1" s="166"/>
      <c r="GA1" s="166"/>
      <c r="GB1" s="166"/>
    </row>
    <row r="2" spans="1:184" x14ac:dyDescent="0.3">
      <c r="A2" s="173" t="s">
        <v>52</v>
      </c>
      <c r="B2" s="173" t="s">
        <v>53</v>
      </c>
      <c r="C2" s="173" t="s">
        <v>51</v>
      </c>
      <c r="D2" s="171" t="s">
        <v>43</v>
      </c>
      <c r="E2" s="150"/>
      <c r="F2" s="151"/>
      <c r="G2" s="171" t="s">
        <v>44</v>
      </c>
      <c r="H2" s="150"/>
      <c r="I2" s="151"/>
      <c r="J2" s="171" t="s">
        <v>45</v>
      </c>
      <c r="K2" s="150"/>
      <c r="L2" s="151"/>
      <c r="M2" s="171" t="s">
        <v>54</v>
      </c>
      <c r="N2" s="150"/>
      <c r="O2" s="151"/>
      <c r="P2" s="173" t="s">
        <v>55</v>
      </c>
      <c r="Q2" s="174" t="s">
        <v>53</v>
      </c>
      <c r="R2" s="174" t="s">
        <v>51</v>
      </c>
      <c r="S2" s="176" t="s">
        <v>43</v>
      </c>
      <c r="T2" s="150"/>
      <c r="U2" s="151"/>
      <c r="V2" s="176" t="s">
        <v>44</v>
      </c>
      <c r="W2" s="150"/>
      <c r="X2" s="151"/>
      <c r="Y2" s="176" t="s">
        <v>45</v>
      </c>
      <c r="Z2" s="150"/>
      <c r="AA2" s="151"/>
      <c r="AB2" s="176" t="s">
        <v>54</v>
      </c>
      <c r="AC2" s="150"/>
      <c r="AD2" s="151"/>
      <c r="AE2" s="174" t="s">
        <v>55</v>
      </c>
      <c r="AF2" s="173" t="s">
        <v>53</v>
      </c>
      <c r="AG2" s="173" t="s">
        <v>51</v>
      </c>
      <c r="AH2" s="171" t="s">
        <v>43</v>
      </c>
      <c r="AI2" s="150"/>
      <c r="AJ2" s="151"/>
      <c r="AK2" s="171" t="s">
        <v>44</v>
      </c>
      <c r="AL2" s="150"/>
      <c r="AM2" s="151"/>
      <c r="AN2" s="171" t="s">
        <v>45</v>
      </c>
      <c r="AO2" s="150"/>
      <c r="AP2" s="151"/>
      <c r="AQ2" s="171" t="s">
        <v>54</v>
      </c>
      <c r="AR2" s="150"/>
      <c r="AS2" s="151"/>
      <c r="AT2" s="173" t="s">
        <v>55</v>
      </c>
      <c r="AU2" s="174" t="s">
        <v>53</v>
      </c>
      <c r="AV2" s="174" t="s">
        <v>51</v>
      </c>
      <c r="AW2" s="176" t="s">
        <v>43</v>
      </c>
      <c r="AX2" s="150"/>
      <c r="AY2" s="151"/>
      <c r="AZ2" s="176" t="s">
        <v>44</v>
      </c>
      <c r="BA2" s="150"/>
      <c r="BB2" s="151"/>
      <c r="BC2" s="176" t="s">
        <v>45</v>
      </c>
      <c r="BD2" s="150"/>
      <c r="BE2" s="151"/>
      <c r="BF2" s="176" t="s">
        <v>54</v>
      </c>
      <c r="BG2" s="150"/>
      <c r="BH2" s="151"/>
      <c r="BI2" s="174" t="s">
        <v>55</v>
      </c>
      <c r="BJ2" s="173" t="s">
        <v>53</v>
      </c>
      <c r="BK2" s="173" t="s">
        <v>51</v>
      </c>
      <c r="BL2" s="171" t="s">
        <v>43</v>
      </c>
      <c r="BM2" s="150"/>
      <c r="BN2" s="151"/>
      <c r="BO2" s="171" t="s">
        <v>44</v>
      </c>
      <c r="BP2" s="150"/>
      <c r="BQ2" s="151"/>
      <c r="BR2" s="171" t="s">
        <v>45</v>
      </c>
      <c r="BS2" s="150"/>
      <c r="BT2" s="151"/>
      <c r="BU2" s="171" t="s">
        <v>54</v>
      </c>
      <c r="BV2" s="150"/>
      <c r="BW2" s="151"/>
      <c r="BX2" s="173" t="s">
        <v>55</v>
      </c>
      <c r="BY2" s="174" t="s">
        <v>53</v>
      </c>
      <c r="BZ2" s="174" t="s">
        <v>51</v>
      </c>
      <c r="CA2" s="176" t="s">
        <v>43</v>
      </c>
      <c r="CB2" s="150"/>
      <c r="CC2" s="151"/>
      <c r="CD2" s="176" t="s">
        <v>44</v>
      </c>
      <c r="CE2" s="150"/>
      <c r="CF2" s="151"/>
      <c r="CG2" s="176" t="s">
        <v>45</v>
      </c>
      <c r="CH2" s="150"/>
      <c r="CI2" s="151"/>
      <c r="CJ2" s="176" t="s">
        <v>54</v>
      </c>
      <c r="CK2" s="150"/>
      <c r="CL2" s="151"/>
      <c r="CM2" s="174" t="s">
        <v>55</v>
      </c>
      <c r="CN2" s="173" t="s">
        <v>53</v>
      </c>
      <c r="CO2" s="173" t="s">
        <v>51</v>
      </c>
      <c r="CP2" s="171" t="s">
        <v>43</v>
      </c>
      <c r="CQ2" s="150"/>
      <c r="CR2" s="151"/>
      <c r="CS2" s="171" t="s">
        <v>44</v>
      </c>
      <c r="CT2" s="150"/>
      <c r="CU2" s="151"/>
      <c r="CV2" s="171" t="s">
        <v>45</v>
      </c>
      <c r="CW2" s="150"/>
      <c r="CX2" s="151"/>
      <c r="CY2" s="171" t="s">
        <v>54</v>
      </c>
      <c r="CZ2" s="150"/>
      <c r="DA2" s="151"/>
      <c r="DB2" s="173" t="s">
        <v>55</v>
      </c>
      <c r="DC2" s="174" t="s">
        <v>53</v>
      </c>
      <c r="DD2" s="174" t="s">
        <v>51</v>
      </c>
      <c r="DE2" s="176" t="s">
        <v>43</v>
      </c>
      <c r="DF2" s="150"/>
      <c r="DG2" s="151"/>
      <c r="DH2" s="176" t="s">
        <v>44</v>
      </c>
      <c r="DI2" s="150"/>
      <c r="DJ2" s="151"/>
      <c r="DK2" s="176" t="s">
        <v>45</v>
      </c>
      <c r="DL2" s="150"/>
      <c r="DM2" s="151"/>
      <c r="DN2" s="176" t="s">
        <v>54</v>
      </c>
      <c r="DO2" s="150"/>
      <c r="DP2" s="151"/>
      <c r="DQ2" s="174" t="s">
        <v>55</v>
      </c>
      <c r="DR2" s="173" t="s">
        <v>53</v>
      </c>
      <c r="DS2" s="173" t="s">
        <v>51</v>
      </c>
      <c r="DT2" s="171" t="s">
        <v>43</v>
      </c>
      <c r="DU2" s="150"/>
      <c r="DV2" s="151"/>
      <c r="DW2" s="171" t="s">
        <v>44</v>
      </c>
      <c r="DX2" s="150"/>
      <c r="DY2" s="151"/>
      <c r="DZ2" s="171" t="s">
        <v>45</v>
      </c>
      <c r="EA2" s="150"/>
      <c r="EB2" s="151"/>
      <c r="EC2" s="171" t="s">
        <v>54</v>
      </c>
      <c r="ED2" s="150"/>
      <c r="EE2" s="151"/>
      <c r="EF2" s="173" t="s">
        <v>55</v>
      </c>
      <c r="EG2" s="174" t="s">
        <v>53</v>
      </c>
      <c r="EH2" s="174" t="s">
        <v>51</v>
      </c>
      <c r="EI2" s="176" t="s">
        <v>43</v>
      </c>
      <c r="EJ2" s="150"/>
      <c r="EK2" s="151"/>
      <c r="EL2" s="176" t="s">
        <v>44</v>
      </c>
      <c r="EM2" s="150"/>
      <c r="EN2" s="151"/>
      <c r="EO2" s="176" t="s">
        <v>45</v>
      </c>
      <c r="EP2" s="150"/>
      <c r="EQ2" s="151"/>
      <c r="ER2" s="176" t="s">
        <v>54</v>
      </c>
      <c r="ES2" s="150"/>
      <c r="ET2" s="151"/>
      <c r="EU2" s="174" t="s">
        <v>55</v>
      </c>
      <c r="EV2" s="173" t="s">
        <v>53</v>
      </c>
      <c r="EW2" s="173" t="s">
        <v>51</v>
      </c>
      <c r="EX2" s="171" t="s">
        <v>43</v>
      </c>
      <c r="EY2" s="150"/>
      <c r="EZ2" s="151"/>
      <c r="FA2" s="171" t="s">
        <v>44</v>
      </c>
      <c r="FB2" s="150"/>
      <c r="FC2" s="151"/>
      <c r="FD2" s="171" t="s">
        <v>45</v>
      </c>
      <c r="FE2" s="150"/>
      <c r="FF2" s="151"/>
      <c r="FG2" s="176" t="s">
        <v>54</v>
      </c>
      <c r="FH2" s="150"/>
      <c r="FI2" s="151"/>
      <c r="FJ2" s="174" t="s">
        <v>55</v>
      </c>
      <c r="FK2" s="179" t="s">
        <v>43</v>
      </c>
      <c r="FL2" s="150"/>
      <c r="FM2" s="151"/>
      <c r="FN2" s="179" t="s">
        <v>44</v>
      </c>
      <c r="FO2" s="150"/>
      <c r="FP2" s="151"/>
      <c r="FQ2" s="179" t="s">
        <v>45</v>
      </c>
      <c r="FR2" s="150"/>
      <c r="FS2" s="151"/>
      <c r="FT2" s="180" t="s">
        <v>43</v>
      </c>
      <c r="FU2" s="150"/>
      <c r="FV2" s="151"/>
      <c r="FW2" s="180" t="s">
        <v>44</v>
      </c>
      <c r="FX2" s="150"/>
      <c r="FY2" s="151"/>
      <c r="FZ2" s="180" t="s">
        <v>45</v>
      </c>
      <c r="GA2" s="150"/>
      <c r="GB2" s="151"/>
    </row>
    <row r="3" spans="1:184" x14ac:dyDescent="0.3">
      <c r="A3" s="160"/>
      <c r="B3" s="160"/>
      <c r="C3" s="160"/>
      <c r="D3" s="38" t="s">
        <v>0</v>
      </c>
      <c r="E3" s="38" t="s">
        <v>1</v>
      </c>
      <c r="F3" s="38" t="s">
        <v>2</v>
      </c>
      <c r="G3" s="38" t="s">
        <v>0</v>
      </c>
      <c r="H3" s="38" t="s">
        <v>1</v>
      </c>
      <c r="I3" s="38" t="s">
        <v>2</v>
      </c>
      <c r="J3" s="38" t="s">
        <v>0</v>
      </c>
      <c r="K3" s="38" t="s">
        <v>1</v>
      </c>
      <c r="L3" s="38" t="s">
        <v>2</v>
      </c>
      <c r="M3" s="38" t="s">
        <v>0</v>
      </c>
      <c r="N3" s="38" t="s">
        <v>1</v>
      </c>
      <c r="O3" s="38" t="s">
        <v>2</v>
      </c>
      <c r="P3" s="160"/>
      <c r="Q3" s="160"/>
      <c r="R3" s="160"/>
      <c r="S3" s="39" t="s">
        <v>0</v>
      </c>
      <c r="T3" s="39" t="s">
        <v>1</v>
      </c>
      <c r="U3" s="39" t="s">
        <v>2</v>
      </c>
      <c r="V3" s="39" t="s">
        <v>0</v>
      </c>
      <c r="W3" s="39" t="s">
        <v>1</v>
      </c>
      <c r="X3" s="39" t="s">
        <v>2</v>
      </c>
      <c r="Y3" s="39" t="s">
        <v>0</v>
      </c>
      <c r="Z3" s="39" t="s">
        <v>1</v>
      </c>
      <c r="AA3" s="39" t="s">
        <v>2</v>
      </c>
      <c r="AB3" s="39" t="s">
        <v>0</v>
      </c>
      <c r="AC3" s="39" t="s">
        <v>1</v>
      </c>
      <c r="AD3" s="39" t="s">
        <v>2</v>
      </c>
      <c r="AE3" s="160"/>
      <c r="AF3" s="160"/>
      <c r="AG3" s="160"/>
      <c r="AH3" s="38" t="s">
        <v>0</v>
      </c>
      <c r="AI3" s="38" t="s">
        <v>1</v>
      </c>
      <c r="AJ3" s="38" t="s">
        <v>2</v>
      </c>
      <c r="AK3" s="38" t="s">
        <v>0</v>
      </c>
      <c r="AL3" s="38" t="s">
        <v>1</v>
      </c>
      <c r="AM3" s="38" t="s">
        <v>2</v>
      </c>
      <c r="AN3" s="38" t="s">
        <v>0</v>
      </c>
      <c r="AO3" s="38" t="s">
        <v>1</v>
      </c>
      <c r="AP3" s="38" t="s">
        <v>2</v>
      </c>
      <c r="AQ3" s="38" t="s">
        <v>0</v>
      </c>
      <c r="AR3" s="38" t="s">
        <v>1</v>
      </c>
      <c r="AS3" s="38" t="s">
        <v>2</v>
      </c>
      <c r="AT3" s="160"/>
      <c r="AU3" s="160"/>
      <c r="AV3" s="160"/>
      <c r="AW3" s="39" t="s">
        <v>0</v>
      </c>
      <c r="AX3" s="39" t="s">
        <v>1</v>
      </c>
      <c r="AY3" s="39" t="s">
        <v>2</v>
      </c>
      <c r="AZ3" s="39" t="s">
        <v>0</v>
      </c>
      <c r="BA3" s="39" t="s">
        <v>1</v>
      </c>
      <c r="BB3" s="39" t="s">
        <v>2</v>
      </c>
      <c r="BC3" s="39" t="s">
        <v>0</v>
      </c>
      <c r="BD3" s="39" t="s">
        <v>1</v>
      </c>
      <c r="BE3" s="39" t="s">
        <v>2</v>
      </c>
      <c r="BF3" s="39" t="s">
        <v>0</v>
      </c>
      <c r="BG3" s="39" t="s">
        <v>1</v>
      </c>
      <c r="BH3" s="39" t="s">
        <v>2</v>
      </c>
      <c r="BI3" s="160"/>
      <c r="BJ3" s="160"/>
      <c r="BK3" s="160"/>
      <c r="BL3" s="38" t="s">
        <v>0</v>
      </c>
      <c r="BM3" s="38" t="s">
        <v>1</v>
      </c>
      <c r="BN3" s="38" t="s">
        <v>2</v>
      </c>
      <c r="BO3" s="38" t="s">
        <v>0</v>
      </c>
      <c r="BP3" s="38" t="s">
        <v>1</v>
      </c>
      <c r="BQ3" s="38" t="s">
        <v>2</v>
      </c>
      <c r="BR3" s="38" t="s">
        <v>0</v>
      </c>
      <c r="BS3" s="38" t="s">
        <v>1</v>
      </c>
      <c r="BT3" s="38" t="s">
        <v>2</v>
      </c>
      <c r="BU3" s="38" t="s">
        <v>0</v>
      </c>
      <c r="BV3" s="38" t="s">
        <v>1</v>
      </c>
      <c r="BW3" s="38" t="s">
        <v>2</v>
      </c>
      <c r="BX3" s="160"/>
      <c r="BY3" s="160"/>
      <c r="BZ3" s="160"/>
      <c r="CA3" s="39" t="s">
        <v>0</v>
      </c>
      <c r="CB3" s="39" t="s">
        <v>1</v>
      </c>
      <c r="CC3" s="39" t="s">
        <v>2</v>
      </c>
      <c r="CD3" s="39" t="s">
        <v>0</v>
      </c>
      <c r="CE3" s="39" t="s">
        <v>1</v>
      </c>
      <c r="CF3" s="39" t="s">
        <v>2</v>
      </c>
      <c r="CG3" s="39" t="s">
        <v>0</v>
      </c>
      <c r="CH3" s="39" t="s">
        <v>1</v>
      </c>
      <c r="CI3" s="39" t="s">
        <v>2</v>
      </c>
      <c r="CJ3" s="39" t="s">
        <v>0</v>
      </c>
      <c r="CK3" s="39" t="s">
        <v>1</v>
      </c>
      <c r="CL3" s="39" t="s">
        <v>2</v>
      </c>
      <c r="CM3" s="160"/>
      <c r="CN3" s="160"/>
      <c r="CO3" s="160"/>
      <c r="CP3" s="38" t="s">
        <v>0</v>
      </c>
      <c r="CQ3" s="38" t="s">
        <v>1</v>
      </c>
      <c r="CR3" s="38" t="s">
        <v>2</v>
      </c>
      <c r="CS3" s="38" t="s">
        <v>0</v>
      </c>
      <c r="CT3" s="38" t="s">
        <v>1</v>
      </c>
      <c r="CU3" s="38" t="s">
        <v>2</v>
      </c>
      <c r="CV3" s="38" t="s">
        <v>0</v>
      </c>
      <c r="CW3" s="38" t="s">
        <v>1</v>
      </c>
      <c r="CX3" s="38" t="s">
        <v>2</v>
      </c>
      <c r="CY3" s="38" t="s">
        <v>0</v>
      </c>
      <c r="CZ3" s="38" t="s">
        <v>1</v>
      </c>
      <c r="DA3" s="38" t="s">
        <v>2</v>
      </c>
      <c r="DB3" s="160"/>
      <c r="DC3" s="160"/>
      <c r="DD3" s="160"/>
      <c r="DE3" s="39" t="s">
        <v>0</v>
      </c>
      <c r="DF3" s="39" t="s">
        <v>1</v>
      </c>
      <c r="DG3" s="39" t="s">
        <v>2</v>
      </c>
      <c r="DH3" s="39" t="s">
        <v>0</v>
      </c>
      <c r="DI3" s="39" t="s">
        <v>1</v>
      </c>
      <c r="DJ3" s="39" t="s">
        <v>2</v>
      </c>
      <c r="DK3" s="39" t="s">
        <v>0</v>
      </c>
      <c r="DL3" s="39" t="s">
        <v>1</v>
      </c>
      <c r="DM3" s="39" t="s">
        <v>2</v>
      </c>
      <c r="DN3" s="39" t="s">
        <v>0</v>
      </c>
      <c r="DO3" s="39" t="s">
        <v>1</v>
      </c>
      <c r="DP3" s="39" t="s">
        <v>2</v>
      </c>
      <c r="DQ3" s="160"/>
      <c r="DR3" s="160"/>
      <c r="DS3" s="160"/>
      <c r="DT3" s="38" t="s">
        <v>0</v>
      </c>
      <c r="DU3" s="38" t="s">
        <v>1</v>
      </c>
      <c r="DV3" s="38" t="s">
        <v>2</v>
      </c>
      <c r="DW3" s="38" t="s">
        <v>0</v>
      </c>
      <c r="DX3" s="38" t="s">
        <v>1</v>
      </c>
      <c r="DY3" s="38" t="s">
        <v>2</v>
      </c>
      <c r="DZ3" s="38" t="s">
        <v>0</v>
      </c>
      <c r="EA3" s="38" t="s">
        <v>1</v>
      </c>
      <c r="EB3" s="38" t="s">
        <v>2</v>
      </c>
      <c r="EC3" s="38" t="s">
        <v>0</v>
      </c>
      <c r="ED3" s="38" t="s">
        <v>1</v>
      </c>
      <c r="EE3" s="38" t="s">
        <v>2</v>
      </c>
      <c r="EF3" s="160"/>
      <c r="EG3" s="160"/>
      <c r="EH3" s="160"/>
      <c r="EI3" s="39" t="s">
        <v>0</v>
      </c>
      <c r="EJ3" s="39" t="s">
        <v>1</v>
      </c>
      <c r="EK3" s="39" t="s">
        <v>2</v>
      </c>
      <c r="EL3" s="39" t="s">
        <v>0</v>
      </c>
      <c r="EM3" s="39" t="s">
        <v>1</v>
      </c>
      <c r="EN3" s="39" t="s">
        <v>2</v>
      </c>
      <c r="EO3" s="39" t="s">
        <v>0</v>
      </c>
      <c r="EP3" s="39" t="s">
        <v>1</v>
      </c>
      <c r="EQ3" s="39" t="s">
        <v>2</v>
      </c>
      <c r="ER3" s="39" t="s">
        <v>0</v>
      </c>
      <c r="ES3" s="39" t="s">
        <v>1</v>
      </c>
      <c r="ET3" s="39" t="s">
        <v>2</v>
      </c>
      <c r="EU3" s="160"/>
      <c r="EV3" s="160"/>
      <c r="EW3" s="160"/>
      <c r="EX3" s="38" t="s">
        <v>0</v>
      </c>
      <c r="EY3" s="38" t="s">
        <v>1</v>
      </c>
      <c r="EZ3" s="38" t="s">
        <v>2</v>
      </c>
      <c r="FA3" s="38" t="s">
        <v>0</v>
      </c>
      <c r="FB3" s="38" t="s">
        <v>1</v>
      </c>
      <c r="FC3" s="38" t="s">
        <v>2</v>
      </c>
      <c r="FD3" s="38" t="s">
        <v>0</v>
      </c>
      <c r="FE3" s="38" t="s">
        <v>1</v>
      </c>
      <c r="FF3" s="38" t="s">
        <v>2</v>
      </c>
      <c r="FG3" s="39" t="s">
        <v>0</v>
      </c>
      <c r="FH3" s="39" t="s">
        <v>1</v>
      </c>
      <c r="FI3" s="39" t="s">
        <v>2</v>
      </c>
      <c r="FJ3" s="160"/>
      <c r="FK3" s="40" t="s">
        <v>0</v>
      </c>
      <c r="FL3" s="40" t="s">
        <v>1</v>
      </c>
      <c r="FM3" s="40" t="s">
        <v>2</v>
      </c>
      <c r="FN3" s="40" t="s">
        <v>0</v>
      </c>
      <c r="FO3" s="40" t="s">
        <v>1</v>
      </c>
      <c r="FP3" s="40" t="s">
        <v>2</v>
      </c>
      <c r="FQ3" s="40" t="s">
        <v>0</v>
      </c>
      <c r="FR3" s="40" t="s">
        <v>1</v>
      </c>
      <c r="FS3" s="40" t="s">
        <v>2</v>
      </c>
      <c r="FT3" s="41" t="s">
        <v>0</v>
      </c>
      <c r="FU3" s="41" t="s">
        <v>1</v>
      </c>
      <c r="FV3" s="41" t="s">
        <v>2</v>
      </c>
      <c r="FW3" s="41" t="s">
        <v>0</v>
      </c>
      <c r="FX3" s="41" t="s">
        <v>1</v>
      </c>
      <c r="FY3" s="41" t="s">
        <v>2</v>
      </c>
      <c r="FZ3" s="41" t="s">
        <v>0</v>
      </c>
      <c r="GA3" s="41" t="s">
        <v>1</v>
      </c>
      <c r="GB3" s="41" t="s">
        <v>2</v>
      </c>
    </row>
    <row r="4" spans="1:184" x14ac:dyDescent="0.3">
      <c r="A4" s="42">
        <v>1</v>
      </c>
      <c r="B4" s="172" t="s">
        <v>37</v>
      </c>
      <c r="C4" s="43" t="s">
        <v>4</v>
      </c>
      <c r="D4" s="44">
        <v>1225</v>
      </c>
      <c r="E4" s="44">
        <v>976</v>
      </c>
      <c r="F4" s="44">
        <v>939</v>
      </c>
      <c r="G4" s="44">
        <v>236</v>
      </c>
      <c r="H4" s="44">
        <v>121</v>
      </c>
      <c r="I4" s="44">
        <v>99</v>
      </c>
      <c r="J4" s="44">
        <v>64</v>
      </c>
      <c r="K4" s="44">
        <v>48</v>
      </c>
      <c r="L4" s="44">
        <v>43</v>
      </c>
      <c r="M4" s="45">
        <f t="shared" ref="M4:O4" si="0">D4+G4+J4</f>
        <v>1525</v>
      </c>
      <c r="N4" s="45">
        <f t="shared" si="0"/>
        <v>1145</v>
      </c>
      <c r="O4" s="45">
        <f t="shared" si="0"/>
        <v>1081</v>
      </c>
      <c r="P4" s="46"/>
      <c r="Q4" s="175" t="s">
        <v>38</v>
      </c>
      <c r="R4" s="43" t="s">
        <v>4</v>
      </c>
      <c r="S4" s="44">
        <v>912</v>
      </c>
      <c r="T4" s="44">
        <v>781</v>
      </c>
      <c r="U4" s="44">
        <v>721</v>
      </c>
      <c r="V4" s="44">
        <v>151</v>
      </c>
      <c r="W4" s="44">
        <v>82</v>
      </c>
      <c r="X4" s="44">
        <v>69</v>
      </c>
      <c r="Y4" s="44">
        <v>55</v>
      </c>
      <c r="Z4" s="44">
        <v>46</v>
      </c>
      <c r="AA4" s="44">
        <v>28</v>
      </c>
      <c r="AB4" s="45">
        <f t="shared" ref="AB4:AD4" si="1">S4+V4+Y4</f>
        <v>1118</v>
      </c>
      <c r="AC4" s="45">
        <f t="shared" si="1"/>
        <v>909</v>
      </c>
      <c r="AD4" s="45">
        <f t="shared" si="1"/>
        <v>818</v>
      </c>
      <c r="AE4" s="47"/>
      <c r="AF4" s="177" t="s">
        <v>39</v>
      </c>
      <c r="AG4" s="43" t="s">
        <v>4</v>
      </c>
      <c r="AH4" s="44">
        <v>956</v>
      </c>
      <c r="AI4" s="44">
        <v>821</v>
      </c>
      <c r="AJ4" s="44">
        <v>783</v>
      </c>
      <c r="AK4" s="44">
        <v>122</v>
      </c>
      <c r="AL4" s="44">
        <v>72</v>
      </c>
      <c r="AM4" s="44">
        <v>68</v>
      </c>
      <c r="AN4" s="44">
        <v>46</v>
      </c>
      <c r="AO4" s="44">
        <v>38</v>
      </c>
      <c r="AP4" s="44">
        <v>36</v>
      </c>
      <c r="AQ4" s="45">
        <f t="shared" ref="AQ4:AS4" si="2">AH4+AK4+AN4</f>
        <v>1124</v>
      </c>
      <c r="AR4" s="45">
        <f t="shared" si="2"/>
        <v>931</v>
      </c>
      <c r="AS4" s="45">
        <f t="shared" si="2"/>
        <v>887</v>
      </c>
      <c r="AT4" s="46"/>
      <c r="AU4" s="178" t="s">
        <v>40</v>
      </c>
      <c r="AV4" s="43" t="s">
        <v>4</v>
      </c>
      <c r="AW4" s="48">
        <v>0</v>
      </c>
      <c r="AX4" s="48">
        <v>0</v>
      </c>
      <c r="AY4" s="48">
        <v>0</v>
      </c>
      <c r="AZ4" s="44">
        <v>83</v>
      </c>
      <c r="BA4" s="44">
        <v>48</v>
      </c>
      <c r="BB4" s="44">
        <v>48</v>
      </c>
      <c r="BC4" s="44">
        <v>37</v>
      </c>
      <c r="BD4" s="44">
        <v>34</v>
      </c>
      <c r="BE4" s="44">
        <v>33</v>
      </c>
      <c r="BF4" s="45">
        <f t="shared" ref="BF4:BH4" si="3">AZ4+BC4</f>
        <v>120</v>
      </c>
      <c r="BG4" s="45">
        <f t="shared" si="3"/>
        <v>82</v>
      </c>
      <c r="BH4" s="45">
        <f t="shared" si="3"/>
        <v>81</v>
      </c>
      <c r="BI4" s="47"/>
      <c r="BJ4" s="172" t="s">
        <v>68</v>
      </c>
      <c r="BK4" s="49" t="s">
        <v>4</v>
      </c>
      <c r="BL4" s="44">
        <v>756</v>
      </c>
      <c r="BM4" s="44">
        <v>608</v>
      </c>
      <c r="BN4" s="44">
        <v>579</v>
      </c>
      <c r="BO4" s="44">
        <v>102</v>
      </c>
      <c r="BP4" s="44">
        <v>37</v>
      </c>
      <c r="BQ4" s="44">
        <v>36</v>
      </c>
      <c r="BR4" s="44">
        <v>45</v>
      </c>
      <c r="BS4" s="44">
        <v>35</v>
      </c>
      <c r="BT4" s="44">
        <v>33</v>
      </c>
      <c r="BU4" s="42">
        <f t="shared" ref="BU4:BW4" si="4">BL4+BO4+BR4</f>
        <v>903</v>
      </c>
      <c r="BV4" s="42">
        <f t="shared" si="4"/>
        <v>680</v>
      </c>
      <c r="BW4" s="46">
        <f t="shared" si="4"/>
        <v>648</v>
      </c>
      <c r="BX4" s="46"/>
      <c r="BY4" s="172" t="s">
        <v>69</v>
      </c>
      <c r="BZ4" s="49" t="s">
        <v>4</v>
      </c>
      <c r="CA4" s="44">
        <v>682</v>
      </c>
      <c r="CB4" s="44">
        <v>542</v>
      </c>
      <c r="CC4" s="44">
        <v>524</v>
      </c>
      <c r="CD4" s="44">
        <v>65</v>
      </c>
      <c r="CE4" s="44">
        <v>29</v>
      </c>
      <c r="CF4" s="44">
        <v>29</v>
      </c>
      <c r="CG4" s="44">
        <v>32</v>
      </c>
      <c r="CH4" s="44">
        <v>27</v>
      </c>
      <c r="CI4" s="44">
        <v>26</v>
      </c>
      <c r="CJ4" s="42">
        <f t="shared" ref="CJ4:CL4" si="5">CA4+CD4+CG4</f>
        <v>779</v>
      </c>
      <c r="CK4" s="42">
        <f t="shared" si="5"/>
        <v>598</v>
      </c>
      <c r="CL4" s="46">
        <f t="shared" si="5"/>
        <v>579</v>
      </c>
      <c r="CM4" s="47"/>
      <c r="CN4" s="172" t="s">
        <v>70</v>
      </c>
      <c r="CO4" s="49" t="s">
        <v>4</v>
      </c>
      <c r="CP4" s="44">
        <v>577</v>
      </c>
      <c r="CQ4" s="44">
        <v>501</v>
      </c>
      <c r="CR4" s="44">
        <v>482</v>
      </c>
      <c r="CS4" s="44">
        <v>44</v>
      </c>
      <c r="CT4" s="44">
        <v>29</v>
      </c>
      <c r="CU4" s="44">
        <v>27</v>
      </c>
      <c r="CV4" s="44">
        <v>33</v>
      </c>
      <c r="CW4" s="44">
        <v>29</v>
      </c>
      <c r="CX4" s="44">
        <v>27</v>
      </c>
      <c r="CY4" s="42">
        <f t="shared" ref="CY4:DA4" si="6">CP4+CS4+CV4</f>
        <v>654</v>
      </c>
      <c r="CZ4" s="42">
        <f t="shared" si="6"/>
        <v>559</v>
      </c>
      <c r="DA4" s="46">
        <f t="shared" si="6"/>
        <v>536</v>
      </c>
      <c r="DB4" s="46"/>
      <c r="DC4" s="172" t="s">
        <v>71</v>
      </c>
      <c r="DD4" s="49" t="s">
        <v>4</v>
      </c>
      <c r="DE4" s="48">
        <v>0</v>
      </c>
      <c r="DF4" s="48">
        <v>0</v>
      </c>
      <c r="DG4" s="48">
        <v>0</v>
      </c>
      <c r="DH4" s="44">
        <v>47</v>
      </c>
      <c r="DI4" s="44">
        <v>26</v>
      </c>
      <c r="DJ4" s="44">
        <v>26</v>
      </c>
      <c r="DK4" s="44">
        <v>31</v>
      </c>
      <c r="DL4" s="44">
        <v>27</v>
      </c>
      <c r="DM4" s="44">
        <v>25</v>
      </c>
      <c r="DN4" s="42">
        <f t="shared" ref="DN4:DP4" si="7">DE4+DH4+DK4</f>
        <v>78</v>
      </c>
      <c r="DO4" s="42">
        <f t="shared" si="7"/>
        <v>53</v>
      </c>
      <c r="DP4" s="46">
        <f t="shared" si="7"/>
        <v>51</v>
      </c>
      <c r="DQ4" s="47"/>
      <c r="DR4" s="172" t="s">
        <v>72</v>
      </c>
      <c r="DS4" s="49" t="s">
        <v>4</v>
      </c>
      <c r="DT4" s="44">
        <v>486</v>
      </c>
      <c r="DU4" s="44">
        <v>287</v>
      </c>
      <c r="DV4" s="44">
        <v>255</v>
      </c>
      <c r="DW4" s="44">
        <v>54</v>
      </c>
      <c r="DX4" s="44">
        <v>22</v>
      </c>
      <c r="DY4" s="44">
        <v>18</v>
      </c>
      <c r="DZ4" s="44">
        <v>18</v>
      </c>
      <c r="EA4" s="44">
        <v>3</v>
      </c>
      <c r="EB4" s="44">
        <v>2</v>
      </c>
      <c r="EC4" s="42">
        <f t="shared" ref="EC4:EE4" si="8">DT4+DW4+DZ4</f>
        <v>558</v>
      </c>
      <c r="ED4" s="42">
        <f t="shared" si="8"/>
        <v>312</v>
      </c>
      <c r="EE4" s="46">
        <f t="shared" si="8"/>
        <v>275</v>
      </c>
      <c r="EF4" s="46"/>
      <c r="EG4" s="172" t="s">
        <v>73</v>
      </c>
      <c r="EH4" s="49" t="s">
        <v>4</v>
      </c>
      <c r="EI4" s="44">
        <v>343</v>
      </c>
      <c r="EJ4" s="44">
        <v>189</v>
      </c>
      <c r="EK4" s="44">
        <v>182</v>
      </c>
      <c r="EL4" s="44">
        <v>63</v>
      </c>
      <c r="EM4" s="44">
        <v>25</v>
      </c>
      <c r="EN4" s="44">
        <v>23</v>
      </c>
      <c r="EO4" s="44">
        <v>7</v>
      </c>
      <c r="EP4" s="44">
        <v>1</v>
      </c>
      <c r="EQ4" s="44">
        <v>1</v>
      </c>
      <c r="ER4" s="42">
        <f t="shared" ref="ER4:ET4" si="9">EI4+EL4+EO4</f>
        <v>413</v>
      </c>
      <c r="ES4" s="42">
        <f t="shared" si="9"/>
        <v>215</v>
      </c>
      <c r="ET4" s="46">
        <f t="shared" si="9"/>
        <v>206</v>
      </c>
      <c r="EU4" s="47"/>
      <c r="EV4" s="172"/>
      <c r="EW4" s="49"/>
      <c r="EX4" s="46"/>
      <c r="EY4" s="46"/>
      <c r="EZ4" s="46"/>
      <c r="FA4" s="42"/>
      <c r="FB4" s="42"/>
      <c r="FC4" s="42"/>
      <c r="FD4" s="42"/>
      <c r="FE4" s="42"/>
      <c r="FF4" s="42"/>
      <c r="FG4" s="50"/>
      <c r="FH4" s="50"/>
      <c r="FI4" s="47"/>
      <c r="FJ4" s="47"/>
      <c r="FK4" s="51">
        <f t="shared" ref="FK4:FS4" si="10">(D4+S4+AH4+AW4+BL4+CA4+CP4+DE4+DT4+EI4+EX4)/10</f>
        <v>593.70000000000005</v>
      </c>
      <c r="FL4" s="51">
        <f t="shared" si="10"/>
        <v>470.5</v>
      </c>
      <c r="FM4" s="51">
        <f t="shared" si="10"/>
        <v>446.5</v>
      </c>
      <c r="FN4" s="51">
        <f t="shared" si="10"/>
        <v>96.7</v>
      </c>
      <c r="FO4" s="51">
        <f t="shared" si="10"/>
        <v>49.1</v>
      </c>
      <c r="FP4" s="51">
        <f t="shared" si="10"/>
        <v>44.3</v>
      </c>
      <c r="FQ4" s="51">
        <f t="shared" si="10"/>
        <v>36.799999999999997</v>
      </c>
      <c r="FR4" s="51">
        <f t="shared" si="10"/>
        <v>28.8</v>
      </c>
      <c r="FS4" s="51">
        <f t="shared" si="10"/>
        <v>25.4</v>
      </c>
      <c r="FT4" s="52">
        <f t="shared" ref="FT4:FV4" si="11">MIN(D4,S4,AH4,BL4,CA4,CP4,DT4,EI4,EX4)</f>
        <v>343</v>
      </c>
      <c r="FU4" s="52">
        <f t="shared" si="11"/>
        <v>189</v>
      </c>
      <c r="FV4" s="52">
        <f t="shared" si="11"/>
        <v>182</v>
      </c>
      <c r="FW4" s="52">
        <f t="shared" ref="FW4:GB4" si="12">MIN(G4,V4,AK4,AZ4,BO4,CD4,CS4,DH4,DW4,EL4,FA4)</f>
        <v>44</v>
      </c>
      <c r="FX4" s="52">
        <f t="shared" si="12"/>
        <v>22</v>
      </c>
      <c r="FY4" s="52">
        <f t="shared" si="12"/>
        <v>18</v>
      </c>
      <c r="FZ4" s="52">
        <f t="shared" si="12"/>
        <v>7</v>
      </c>
      <c r="GA4" s="52">
        <f t="shared" si="12"/>
        <v>1</v>
      </c>
      <c r="GB4" s="52">
        <f t="shared" si="12"/>
        <v>1</v>
      </c>
    </row>
    <row r="5" spans="1:184" x14ac:dyDescent="0.3">
      <c r="A5" s="46">
        <v>2</v>
      </c>
      <c r="B5" s="159"/>
      <c r="C5" s="43" t="s">
        <v>5</v>
      </c>
      <c r="D5" s="44">
        <v>2590</v>
      </c>
      <c r="E5" s="44">
        <v>2092</v>
      </c>
      <c r="F5" s="44">
        <v>1979</v>
      </c>
      <c r="G5" s="44">
        <v>414</v>
      </c>
      <c r="H5" s="44">
        <v>209</v>
      </c>
      <c r="I5" s="44">
        <v>168</v>
      </c>
      <c r="J5" s="44">
        <v>8</v>
      </c>
      <c r="K5" s="44">
        <v>1</v>
      </c>
      <c r="L5" s="44">
        <v>0</v>
      </c>
      <c r="M5" s="45">
        <f t="shared" ref="M5:O5" si="13">D5+G5+J5</f>
        <v>3012</v>
      </c>
      <c r="N5" s="45">
        <f t="shared" si="13"/>
        <v>2302</v>
      </c>
      <c r="O5" s="45">
        <f t="shared" si="13"/>
        <v>2147</v>
      </c>
      <c r="P5" s="46"/>
      <c r="Q5" s="159"/>
      <c r="R5" s="43" t="s">
        <v>5</v>
      </c>
      <c r="S5" s="44">
        <v>1916</v>
      </c>
      <c r="T5" s="44">
        <v>1666</v>
      </c>
      <c r="U5" s="44">
        <v>1532</v>
      </c>
      <c r="V5" s="44">
        <v>297</v>
      </c>
      <c r="W5" s="44">
        <v>157</v>
      </c>
      <c r="X5" s="44">
        <v>120</v>
      </c>
      <c r="Y5" s="44">
        <v>7</v>
      </c>
      <c r="Z5" s="44">
        <v>0</v>
      </c>
      <c r="AA5" s="44">
        <v>0</v>
      </c>
      <c r="AB5" s="45">
        <f t="shared" ref="AB5:AD5" si="14">S5+V5+Y5</f>
        <v>2220</v>
      </c>
      <c r="AC5" s="45">
        <f t="shared" si="14"/>
        <v>1823</v>
      </c>
      <c r="AD5" s="45">
        <f t="shared" si="14"/>
        <v>1652</v>
      </c>
      <c r="AE5" s="47"/>
      <c r="AF5" s="159"/>
      <c r="AG5" s="43" t="s">
        <v>5</v>
      </c>
      <c r="AH5" s="44">
        <v>2057</v>
      </c>
      <c r="AI5" s="44">
        <v>1794</v>
      </c>
      <c r="AJ5" s="44">
        <v>1738</v>
      </c>
      <c r="AK5" s="44">
        <v>190</v>
      </c>
      <c r="AL5" s="44">
        <v>98</v>
      </c>
      <c r="AM5" s="44">
        <v>93</v>
      </c>
      <c r="AN5" s="44">
        <v>6</v>
      </c>
      <c r="AO5" s="44">
        <v>1</v>
      </c>
      <c r="AP5" s="44">
        <v>0</v>
      </c>
      <c r="AQ5" s="45">
        <f t="shared" ref="AQ5:AS5" si="15">AH5+AK5+AN5</f>
        <v>2253</v>
      </c>
      <c r="AR5" s="45">
        <f t="shared" si="15"/>
        <v>1893</v>
      </c>
      <c r="AS5" s="45">
        <f t="shared" si="15"/>
        <v>1831</v>
      </c>
      <c r="AT5" s="46"/>
      <c r="AU5" s="159"/>
      <c r="AV5" s="43" t="s">
        <v>5</v>
      </c>
      <c r="AW5" s="48">
        <v>0</v>
      </c>
      <c r="AX5" s="48">
        <v>0</v>
      </c>
      <c r="AY5" s="48">
        <v>0</v>
      </c>
      <c r="AZ5" s="44">
        <v>110</v>
      </c>
      <c r="BA5" s="44">
        <v>68</v>
      </c>
      <c r="BB5" s="44">
        <v>66</v>
      </c>
      <c r="BC5" s="53">
        <v>0</v>
      </c>
      <c r="BD5" s="53">
        <v>0</v>
      </c>
      <c r="BE5" s="53">
        <v>0</v>
      </c>
      <c r="BF5" s="45">
        <f t="shared" ref="BF5:BH5" si="16">AZ5+BC5</f>
        <v>110</v>
      </c>
      <c r="BG5" s="45">
        <f t="shared" si="16"/>
        <v>68</v>
      </c>
      <c r="BH5" s="45">
        <f t="shared" si="16"/>
        <v>66</v>
      </c>
      <c r="BI5" s="47"/>
      <c r="BJ5" s="159"/>
      <c r="BK5" s="45" t="s">
        <v>5</v>
      </c>
      <c r="BL5" s="44">
        <v>1703</v>
      </c>
      <c r="BM5" s="44">
        <v>1466</v>
      </c>
      <c r="BN5" s="44">
        <v>1410</v>
      </c>
      <c r="BO5" s="44">
        <v>159</v>
      </c>
      <c r="BP5" s="44">
        <v>66</v>
      </c>
      <c r="BQ5" s="44">
        <v>58</v>
      </c>
      <c r="BR5" s="44">
        <v>4</v>
      </c>
      <c r="BS5" s="44">
        <v>0</v>
      </c>
      <c r="BT5" s="44">
        <v>0</v>
      </c>
      <c r="BU5" s="42">
        <f t="shared" ref="BU5:BW5" si="17">BL5+BO5+BR5</f>
        <v>1866</v>
      </c>
      <c r="BV5" s="42">
        <f t="shared" si="17"/>
        <v>1532</v>
      </c>
      <c r="BW5" s="46">
        <f t="shared" si="17"/>
        <v>1468</v>
      </c>
      <c r="BX5" s="46"/>
      <c r="BY5" s="159"/>
      <c r="BZ5" s="45" t="s">
        <v>5</v>
      </c>
      <c r="CA5" s="44">
        <v>1617</v>
      </c>
      <c r="CB5" s="44">
        <v>1396</v>
      </c>
      <c r="CC5" s="44">
        <v>1368</v>
      </c>
      <c r="CD5" s="44">
        <v>111</v>
      </c>
      <c r="CE5" s="44">
        <v>50</v>
      </c>
      <c r="CF5" s="44">
        <v>49</v>
      </c>
      <c r="CG5" s="44">
        <v>94</v>
      </c>
      <c r="CH5" s="44">
        <v>71</v>
      </c>
      <c r="CI5" s="44">
        <v>60</v>
      </c>
      <c r="CJ5" s="42">
        <f t="shared" ref="CJ5:CL5" si="18">CA5+CD5+CG5</f>
        <v>1822</v>
      </c>
      <c r="CK5" s="42">
        <f t="shared" si="18"/>
        <v>1517</v>
      </c>
      <c r="CL5" s="46">
        <f t="shared" si="18"/>
        <v>1477</v>
      </c>
      <c r="CM5" s="47"/>
      <c r="CN5" s="159"/>
      <c r="CO5" s="45" t="s">
        <v>5</v>
      </c>
      <c r="CP5" s="44">
        <v>1503</v>
      </c>
      <c r="CQ5" s="44">
        <v>1377</v>
      </c>
      <c r="CR5" s="44">
        <v>1360</v>
      </c>
      <c r="CS5" s="44">
        <v>64</v>
      </c>
      <c r="CT5" s="44">
        <v>41</v>
      </c>
      <c r="CU5" s="44">
        <v>37</v>
      </c>
      <c r="CV5" s="45"/>
      <c r="CW5" s="45"/>
      <c r="CX5" s="45"/>
      <c r="CY5" s="42">
        <f t="shared" ref="CY5:DA5" si="19">CP5+CS5+CV5</f>
        <v>1567</v>
      </c>
      <c r="CZ5" s="42">
        <f t="shared" si="19"/>
        <v>1418</v>
      </c>
      <c r="DA5" s="46">
        <f t="shared" si="19"/>
        <v>1397</v>
      </c>
      <c r="DB5" s="46"/>
      <c r="DC5" s="159"/>
      <c r="DD5" s="45" t="s">
        <v>5</v>
      </c>
      <c r="DE5" s="48">
        <v>0</v>
      </c>
      <c r="DF5" s="48">
        <v>0</v>
      </c>
      <c r="DG5" s="48">
        <v>0</v>
      </c>
      <c r="DH5" s="44">
        <v>58</v>
      </c>
      <c r="DI5" s="44">
        <v>37</v>
      </c>
      <c r="DJ5" s="44">
        <v>36</v>
      </c>
      <c r="DK5" s="44">
        <v>2</v>
      </c>
      <c r="DL5" s="44">
        <v>0</v>
      </c>
      <c r="DM5" s="44">
        <v>0</v>
      </c>
      <c r="DN5" s="42">
        <f t="shared" ref="DN5:DP5" si="20">DE5+DH5+DK5</f>
        <v>60</v>
      </c>
      <c r="DO5" s="42">
        <f t="shared" si="20"/>
        <v>37</v>
      </c>
      <c r="DP5" s="46">
        <f t="shared" si="20"/>
        <v>36</v>
      </c>
      <c r="DQ5" s="47"/>
      <c r="DR5" s="159"/>
      <c r="DS5" s="45" t="s">
        <v>5</v>
      </c>
      <c r="DT5" s="44">
        <v>1187</v>
      </c>
      <c r="DU5" s="44">
        <v>732</v>
      </c>
      <c r="DV5" s="44">
        <v>675</v>
      </c>
      <c r="DW5" s="44">
        <v>63</v>
      </c>
      <c r="DX5" s="44">
        <v>21</v>
      </c>
      <c r="DY5" s="44">
        <v>19</v>
      </c>
      <c r="DZ5" s="45"/>
      <c r="EA5" s="45"/>
      <c r="EB5" s="45"/>
      <c r="EC5" s="42">
        <f t="shared" ref="EC5:EE5" si="21">DT5+DW5+DZ5</f>
        <v>1250</v>
      </c>
      <c r="ED5" s="42">
        <f t="shared" si="21"/>
        <v>753</v>
      </c>
      <c r="EE5" s="46">
        <f t="shared" si="21"/>
        <v>694</v>
      </c>
      <c r="EF5" s="46"/>
      <c r="EG5" s="159"/>
      <c r="EH5" s="45" t="s">
        <v>5</v>
      </c>
      <c r="EI5" s="44">
        <v>920</v>
      </c>
      <c r="EJ5" s="44">
        <v>524</v>
      </c>
      <c r="EK5" s="44">
        <v>512</v>
      </c>
      <c r="EL5" s="44">
        <v>86</v>
      </c>
      <c r="EM5" s="44">
        <v>28</v>
      </c>
      <c r="EN5" s="44">
        <v>24</v>
      </c>
      <c r="EO5" s="45"/>
      <c r="EP5" s="45"/>
      <c r="EQ5" s="45"/>
      <c r="ER5" s="42">
        <f t="shared" ref="ER5:ET5" si="22">EI5+EL5+EO5</f>
        <v>1006</v>
      </c>
      <c r="ES5" s="42">
        <f t="shared" si="22"/>
        <v>552</v>
      </c>
      <c r="ET5" s="46">
        <f t="shared" si="22"/>
        <v>536</v>
      </c>
      <c r="EU5" s="47"/>
      <c r="EV5" s="159"/>
      <c r="EW5" s="45"/>
      <c r="EX5" s="46"/>
      <c r="EY5" s="46"/>
      <c r="EZ5" s="46"/>
      <c r="FA5" s="42"/>
      <c r="FB5" s="42"/>
      <c r="FC5" s="42"/>
      <c r="FD5" s="42"/>
      <c r="FE5" s="42"/>
      <c r="FF5" s="42"/>
      <c r="FG5" s="50"/>
      <c r="FH5" s="50"/>
      <c r="FI5" s="47"/>
      <c r="FJ5" s="47"/>
      <c r="FK5" s="51">
        <f t="shared" ref="FK5:FS5" si="23">(D5+S5+AH5+AW5+BL5+CA5+CP5+DE5+DT5+EI5+EX5)/10</f>
        <v>1349.3</v>
      </c>
      <c r="FL5" s="51">
        <f t="shared" si="23"/>
        <v>1104.7</v>
      </c>
      <c r="FM5" s="51">
        <f t="shared" si="23"/>
        <v>1057.4000000000001</v>
      </c>
      <c r="FN5" s="51">
        <f t="shared" si="23"/>
        <v>155.19999999999999</v>
      </c>
      <c r="FO5" s="51">
        <f t="shared" si="23"/>
        <v>77.5</v>
      </c>
      <c r="FP5" s="51">
        <f t="shared" si="23"/>
        <v>67</v>
      </c>
      <c r="FQ5" s="51">
        <f t="shared" si="23"/>
        <v>12.1</v>
      </c>
      <c r="FR5" s="51">
        <f t="shared" si="23"/>
        <v>7.3</v>
      </c>
      <c r="FS5" s="51">
        <f t="shared" si="23"/>
        <v>6</v>
      </c>
      <c r="FT5" s="52">
        <f t="shared" ref="FT5:FV5" si="24">MIN(D5,S5,AH5,BL5,CA5,CP5,DT5,EI5,EX5)</f>
        <v>920</v>
      </c>
      <c r="FU5" s="52">
        <f t="shared" si="24"/>
        <v>524</v>
      </c>
      <c r="FV5" s="52">
        <f t="shared" si="24"/>
        <v>512</v>
      </c>
      <c r="FW5" s="52">
        <f t="shared" ref="FW5:GB5" si="25">MIN(G5,V5,AK5,AZ5,BO5,CD5,CS5,DH5,DW5,EL5,FA5)</f>
        <v>58</v>
      </c>
      <c r="FX5" s="52">
        <f t="shared" si="25"/>
        <v>21</v>
      </c>
      <c r="FY5" s="52">
        <f t="shared" si="25"/>
        <v>19</v>
      </c>
      <c r="FZ5" s="52">
        <f t="shared" si="25"/>
        <v>0</v>
      </c>
      <c r="GA5" s="52">
        <f t="shared" si="25"/>
        <v>0</v>
      </c>
      <c r="GB5" s="52">
        <f t="shared" si="25"/>
        <v>0</v>
      </c>
    </row>
    <row r="6" spans="1:184" x14ac:dyDescent="0.3">
      <c r="A6" s="46">
        <v>3</v>
      </c>
      <c r="B6" s="159"/>
      <c r="C6" s="43" t="s">
        <v>6</v>
      </c>
      <c r="D6" s="44">
        <v>635</v>
      </c>
      <c r="E6" s="44">
        <v>422</v>
      </c>
      <c r="F6" s="44">
        <v>401</v>
      </c>
      <c r="G6" s="44">
        <v>1244</v>
      </c>
      <c r="H6" s="44">
        <v>909</v>
      </c>
      <c r="I6" s="44">
        <v>842</v>
      </c>
      <c r="J6" s="44">
        <v>190</v>
      </c>
      <c r="K6" s="44">
        <v>117</v>
      </c>
      <c r="L6" s="44">
        <v>89</v>
      </c>
      <c r="M6" s="45">
        <f t="shared" ref="M6:O6" si="26">D6+G6+J6</f>
        <v>2069</v>
      </c>
      <c r="N6" s="45">
        <f t="shared" si="26"/>
        <v>1448</v>
      </c>
      <c r="O6" s="45">
        <f t="shared" si="26"/>
        <v>1332</v>
      </c>
      <c r="P6" s="46"/>
      <c r="Q6" s="159"/>
      <c r="R6" s="43" t="s">
        <v>6</v>
      </c>
      <c r="S6" s="44">
        <v>392</v>
      </c>
      <c r="T6" s="44">
        <v>306</v>
      </c>
      <c r="U6" s="44">
        <v>283</v>
      </c>
      <c r="V6" s="44">
        <v>872</v>
      </c>
      <c r="W6" s="44">
        <v>675</v>
      </c>
      <c r="X6" s="44">
        <v>599</v>
      </c>
      <c r="Y6" s="44">
        <v>107</v>
      </c>
      <c r="Z6" s="44">
        <v>69</v>
      </c>
      <c r="AA6" s="44">
        <v>41</v>
      </c>
      <c r="AB6" s="45">
        <f t="shared" ref="AB6:AD6" si="27">S6+V6+Y6</f>
        <v>1371</v>
      </c>
      <c r="AC6" s="45">
        <f t="shared" si="27"/>
        <v>1050</v>
      </c>
      <c r="AD6" s="45">
        <f t="shared" si="27"/>
        <v>923</v>
      </c>
      <c r="AE6" s="47"/>
      <c r="AF6" s="159"/>
      <c r="AG6" s="43" t="s">
        <v>6</v>
      </c>
      <c r="AH6" s="44">
        <v>539</v>
      </c>
      <c r="AI6" s="44">
        <v>414</v>
      </c>
      <c r="AJ6" s="44">
        <v>394</v>
      </c>
      <c r="AK6" s="44">
        <v>907</v>
      </c>
      <c r="AL6" s="44">
        <v>670</v>
      </c>
      <c r="AM6" s="44">
        <v>637</v>
      </c>
      <c r="AN6" s="44">
        <v>128</v>
      </c>
      <c r="AO6" s="44">
        <v>85</v>
      </c>
      <c r="AP6" s="44">
        <v>70</v>
      </c>
      <c r="AQ6" s="45">
        <f t="shared" ref="AQ6:AS6" si="28">AH6+AK6+AN6</f>
        <v>1574</v>
      </c>
      <c r="AR6" s="45">
        <f t="shared" si="28"/>
        <v>1169</v>
      </c>
      <c r="AS6" s="45">
        <f t="shared" si="28"/>
        <v>1101</v>
      </c>
      <c r="AT6" s="46"/>
      <c r="AU6" s="159"/>
      <c r="AV6" s="43" t="s">
        <v>6</v>
      </c>
      <c r="AW6" s="48">
        <v>0</v>
      </c>
      <c r="AX6" s="48">
        <v>0</v>
      </c>
      <c r="AY6" s="48">
        <v>0</v>
      </c>
      <c r="AZ6" s="44">
        <v>651</v>
      </c>
      <c r="BA6" s="44">
        <v>500</v>
      </c>
      <c r="BB6" s="44">
        <v>484</v>
      </c>
      <c r="BC6" s="44">
        <v>86</v>
      </c>
      <c r="BD6" s="44">
        <v>63</v>
      </c>
      <c r="BE6" s="44">
        <v>59</v>
      </c>
      <c r="BF6" s="45">
        <f t="shared" ref="BF6:BH6" si="29">AZ6+BC6</f>
        <v>737</v>
      </c>
      <c r="BG6" s="45">
        <f t="shared" si="29"/>
        <v>563</v>
      </c>
      <c r="BH6" s="45">
        <f t="shared" si="29"/>
        <v>543</v>
      </c>
      <c r="BI6" s="47"/>
      <c r="BJ6" s="159"/>
      <c r="BK6" s="45" t="s">
        <v>6</v>
      </c>
      <c r="BL6" s="44">
        <v>447</v>
      </c>
      <c r="BM6" s="44">
        <v>343</v>
      </c>
      <c r="BN6" s="44">
        <v>326</v>
      </c>
      <c r="BO6" s="44">
        <v>680</v>
      </c>
      <c r="BP6" s="44">
        <v>481</v>
      </c>
      <c r="BQ6" s="44">
        <v>451</v>
      </c>
      <c r="BR6" s="44">
        <v>118</v>
      </c>
      <c r="BS6" s="44">
        <v>86</v>
      </c>
      <c r="BT6" s="44">
        <v>78</v>
      </c>
      <c r="BU6" s="42">
        <f t="shared" ref="BU6:BW6" si="30">BL6+BO6+BR6</f>
        <v>1245</v>
      </c>
      <c r="BV6" s="42">
        <f t="shared" si="30"/>
        <v>910</v>
      </c>
      <c r="BW6" s="46">
        <f t="shared" si="30"/>
        <v>855</v>
      </c>
      <c r="BX6" s="46"/>
      <c r="BY6" s="159"/>
      <c r="BZ6" s="45" t="s">
        <v>6</v>
      </c>
      <c r="CA6" s="44">
        <v>393</v>
      </c>
      <c r="CB6" s="44">
        <v>317</v>
      </c>
      <c r="CC6" s="44">
        <v>304</v>
      </c>
      <c r="CD6" s="44">
        <v>645</v>
      </c>
      <c r="CE6" s="44">
        <v>468</v>
      </c>
      <c r="CF6" s="44">
        <v>450</v>
      </c>
      <c r="CG6" s="44">
        <v>21</v>
      </c>
      <c r="CH6" s="44">
        <v>18</v>
      </c>
      <c r="CI6" s="44">
        <v>13</v>
      </c>
      <c r="CJ6" s="42">
        <f t="shared" ref="CJ6:CL6" si="31">CA6+CD6+CG6</f>
        <v>1059</v>
      </c>
      <c r="CK6" s="42">
        <f t="shared" si="31"/>
        <v>803</v>
      </c>
      <c r="CL6" s="46">
        <f t="shared" si="31"/>
        <v>767</v>
      </c>
      <c r="CM6" s="47"/>
      <c r="CN6" s="159"/>
      <c r="CO6" s="45" t="s">
        <v>6</v>
      </c>
      <c r="CP6" s="44">
        <v>373</v>
      </c>
      <c r="CQ6" s="44">
        <v>315</v>
      </c>
      <c r="CR6" s="44">
        <v>304</v>
      </c>
      <c r="CS6" s="44">
        <v>543</v>
      </c>
      <c r="CT6" s="44">
        <v>433</v>
      </c>
      <c r="CU6" s="44">
        <v>411</v>
      </c>
      <c r="CV6" s="44">
        <v>88</v>
      </c>
      <c r="CW6" s="44">
        <v>72</v>
      </c>
      <c r="CX6" s="44">
        <v>65</v>
      </c>
      <c r="CY6" s="42">
        <f t="shared" ref="CY6:DA6" si="32">CP6+CS6+CV6</f>
        <v>1004</v>
      </c>
      <c r="CZ6" s="42">
        <f t="shared" si="32"/>
        <v>820</v>
      </c>
      <c r="DA6" s="46">
        <f t="shared" si="32"/>
        <v>780</v>
      </c>
      <c r="DB6" s="46"/>
      <c r="DC6" s="159"/>
      <c r="DD6" s="45" t="s">
        <v>6</v>
      </c>
      <c r="DE6" s="48">
        <v>0</v>
      </c>
      <c r="DF6" s="48">
        <v>0</v>
      </c>
      <c r="DG6" s="48">
        <v>0</v>
      </c>
      <c r="DH6" s="44">
        <v>505</v>
      </c>
      <c r="DI6" s="44">
        <v>410</v>
      </c>
      <c r="DJ6" s="44">
        <v>402</v>
      </c>
      <c r="DK6" s="44">
        <v>81</v>
      </c>
      <c r="DL6" s="44">
        <v>72</v>
      </c>
      <c r="DM6" s="44">
        <v>64</v>
      </c>
      <c r="DN6" s="42">
        <f t="shared" ref="DN6:DP6" si="33">DE6+DH6+DK6</f>
        <v>586</v>
      </c>
      <c r="DO6" s="42">
        <f t="shared" si="33"/>
        <v>482</v>
      </c>
      <c r="DP6" s="46">
        <f t="shared" si="33"/>
        <v>466</v>
      </c>
      <c r="DQ6" s="47"/>
      <c r="DR6" s="159"/>
      <c r="DS6" s="45" t="s">
        <v>6</v>
      </c>
      <c r="DT6" s="44">
        <v>302</v>
      </c>
      <c r="DU6" s="44">
        <v>141</v>
      </c>
      <c r="DV6" s="44">
        <v>115</v>
      </c>
      <c r="DW6" s="44">
        <v>431</v>
      </c>
      <c r="DX6" s="44">
        <v>186</v>
      </c>
      <c r="DY6" s="44">
        <v>159</v>
      </c>
      <c r="DZ6" s="44">
        <v>41</v>
      </c>
      <c r="EA6" s="44">
        <v>12</v>
      </c>
      <c r="EB6" s="44">
        <v>10</v>
      </c>
      <c r="EC6" s="42">
        <f t="shared" ref="EC6:EE6" si="34">DT6+DW6+DZ6</f>
        <v>774</v>
      </c>
      <c r="ED6" s="42">
        <f t="shared" si="34"/>
        <v>339</v>
      </c>
      <c r="EE6" s="46">
        <f t="shared" si="34"/>
        <v>284</v>
      </c>
      <c r="EF6" s="46"/>
      <c r="EG6" s="159"/>
      <c r="EH6" s="45" t="s">
        <v>6</v>
      </c>
      <c r="EI6" s="44">
        <v>208</v>
      </c>
      <c r="EJ6" s="44">
        <v>98</v>
      </c>
      <c r="EK6" s="44">
        <v>92</v>
      </c>
      <c r="EL6" s="44">
        <v>339</v>
      </c>
      <c r="EM6" s="44">
        <v>140</v>
      </c>
      <c r="EN6" s="44">
        <v>133</v>
      </c>
      <c r="EO6" s="44">
        <v>23</v>
      </c>
      <c r="EP6" s="44">
        <v>8</v>
      </c>
      <c r="EQ6" s="44">
        <v>6</v>
      </c>
      <c r="ER6" s="42">
        <f t="shared" ref="ER6:ET6" si="35">EI6+EL6+EO6</f>
        <v>570</v>
      </c>
      <c r="ES6" s="42">
        <f t="shared" si="35"/>
        <v>246</v>
      </c>
      <c r="ET6" s="46">
        <f t="shared" si="35"/>
        <v>231</v>
      </c>
      <c r="EU6" s="47"/>
      <c r="EV6" s="159"/>
      <c r="EW6" s="45"/>
      <c r="EX6" s="46"/>
      <c r="EY6" s="46"/>
      <c r="EZ6" s="46"/>
      <c r="FA6" s="42"/>
      <c r="FB6" s="42"/>
      <c r="FC6" s="42"/>
      <c r="FD6" s="42"/>
      <c r="FE6" s="42"/>
      <c r="FF6" s="42"/>
      <c r="FG6" s="50"/>
      <c r="FH6" s="50"/>
      <c r="FI6" s="47"/>
      <c r="FJ6" s="47"/>
      <c r="FK6" s="51">
        <f>(D6+S6+AH6+AW6+BL6+CA6+CP6+DE6+DT6+EI6+EX6)/11</f>
        <v>299</v>
      </c>
      <c r="FL6" s="51">
        <f t="shared" ref="FL6:FS6" si="36">(E6+T6+AI6+AX6+BM6+CB6+CQ6+DF6+DU6+EJ6+EY6)/10</f>
        <v>235.6</v>
      </c>
      <c r="FM6" s="51">
        <f t="shared" si="36"/>
        <v>221.9</v>
      </c>
      <c r="FN6" s="51">
        <f t="shared" si="36"/>
        <v>681.7</v>
      </c>
      <c r="FO6" s="51">
        <f t="shared" si="36"/>
        <v>487.2</v>
      </c>
      <c r="FP6" s="51">
        <f t="shared" si="36"/>
        <v>456.8</v>
      </c>
      <c r="FQ6" s="51">
        <f t="shared" si="36"/>
        <v>88.3</v>
      </c>
      <c r="FR6" s="51">
        <f t="shared" si="36"/>
        <v>60.2</v>
      </c>
      <c r="FS6" s="51">
        <f t="shared" si="36"/>
        <v>49.5</v>
      </c>
      <c r="FT6" s="52">
        <f t="shared" ref="FT6:FV6" si="37">MIN(D6,S6,AH6,BL6,CA6,CP6,DT6,EI6,EX6)</f>
        <v>208</v>
      </c>
      <c r="FU6" s="52">
        <f t="shared" si="37"/>
        <v>98</v>
      </c>
      <c r="FV6" s="52">
        <f t="shared" si="37"/>
        <v>92</v>
      </c>
      <c r="FW6" s="52">
        <f t="shared" ref="FW6:GB6" si="38">MIN(G6,V6,AK6,AZ6,BO6,CD6,CS6,DH6,DW6,EL6,FA6)</f>
        <v>339</v>
      </c>
      <c r="FX6" s="52">
        <f t="shared" si="38"/>
        <v>140</v>
      </c>
      <c r="FY6" s="52">
        <f t="shared" si="38"/>
        <v>133</v>
      </c>
      <c r="FZ6" s="52">
        <f t="shared" si="38"/>
        <v>21</v>
      </c>
      <c r="GA6" s="52">
        <f t="shared" si="38"/>
        <v>8</v>
      </c>
      <c r="GB6" s="52">
        <f t="shared" si="38"/>
        <v>6</v>
      </c>
    </row>
    <row r="7" spans="1:184" x14ac:dyDescent="0.3">
      <c r="A7" s="46">
        <v>4</v>
      </c>
      <c r="B7" s="159"/>
      <c r="C7" s="43" t="s">
        <v>7</v>
      </c>
      <c r="D7" s="44">
        <v>1772</v>
      </c>
      <c r="E7" s="44">
        <v>1429</v>
      </c>
      <c r="F7" s="44">
        <v>1388</v>
      </c>
      <c r="G7" s="44">
        <v>497</v>
      </c>
      <c r="H7" s="44">
        <v>270</v>
      </c>
      <c r="I7" s="44">
        <v>251</v>
      </c>
      <c r="J7" s="44">
        <v>49</v>
      </c>
      <c r="K7" s="44">
        <v>33</v>
      </c>
      <c r="L7" s="44">
        <v>32</v>
      </c>
      <c r="M7" s="45">
        <f t="shared" ref="M7:O7" si="39">D7+G7+J7</f>
        <v>2318</v>
      </c>
      <c r="N7" s="45">
        <f t="shared" si="39"/>
        <v>1732</v>
      </c>
      <c r="O7" s="45">
        <f t="shared" si="39"/>
        <v>1671</v>
      </c>
      <c r="P7" s="46"/>
      <c r="Q7" s="159"/>
      <c r="R7" s="43" t="s">
        <v>7</v>
      </c>
      <c r="S7" s="44">
        <v>1330</v>
      </c>
      <c r="T7" s="44">
        <v>1190</v>
      </c>
      <c r="U7" s="44">
        <v>1138</v>
      </c>
      <c r="V7" s="44">
        <v>360</v>
      </c>
      <c r="W7" s="44">
        <v>223</v>
      </c>
      <c r="X7" s="44">
        <v>189</v>
      </c>
      <c r="Y7" s="44">
        <v>50</v>
      </c>
      <c r="Z7" s="44">
        <v>38</v>
      </c>
      <c r="AA7" s="44">
        <v>30</v>
      </c>
      <c r="AB7" s="45">
        <f t="shared" ref="AB7:AD7" si="40">S7+V7+Y7</f>
        <v>1740</v>
      </c>
      <c r="AC7" s="45">
        <f t="shared" si="40"/>
        <v>1451</v>
      </c>
      <c r="AD7" s="45">
        <f t="shared" si="40"/>
        <v>1357</v>
      </c>
      <c r="AE7" s="47"/>
      <c r="AF7" s="159"/>
      <c r="AG7" s="43" t="s">
        <v>7</v>
      </c>
      <c r="AH7" s="44">
        <v>1332</v>
      </c>
      <c r="AI7" s="44">
        <v>1181</v>
      </c>
      <c r="AJ7" s="44">
        <v>1152</v>
      </c>
      <c r="AK7" s="44">
        <v>221</v>
      </c>
      <c r="AL7" s="44">
        <v>127</v>
      </c>
      <c r="AM7" s="44">
        <v>116</v>
      </c>
      <c r="AN7" s="44">
        <v>40</v>
      </c>
      <c r="AO7" s="44">
        <v>25</v>
      </c>
      <c r="AP7" s="44">
        <v>25</v>
      </c>
      <c r="AQ7" s="45">
        <f t="shared" ref="AQ7:AS7" si="41">AH7+AK7+AN7</f>
        <v>1593</v>
      </c>
      <c r="AR7" s="45">
        <f t="shared" si="41"/>
        <v>1333</v>
      </c>
      <c r="AS7" s="45">
        <f t="shared" si="41"/>
        <v>1293</v>
      </c>
      <c r="AT7" s="46"/>
      <c r="AU7" s="159"/>
      <c r="AV7" s="43" t="s">
        <v>7</v>
      </c>
      <c r="AW7" s="48">
        <v>0</v>
      </c>
      <c r="AX7" s="48">
        <v>0</v>
      </c>
      <c r="AY7" s="48">
        <v>0</v>
      </c>
      <c r="AZ7" s="44">
        <v>152</v>
      </c>
      <c r="BA7" s="44">
        <v>100</v>
      </c>
      <c r="BB7" s="44">
        <v>96</v>
      </c>
      <c r="BC7" s="44">
        <v>32</v>
      </c>
      <c r="BD7" s="44">
        <v>25</v>
      </c>
      <c r="BE7" s="44">
        <v>24</v>
      </c>
      <c r="BF7" s="45">
        <f t="shared" ref="BF7:BH7" si="42">AZ7+BC7</f>
        <v>184</v>
      </c>
      <c r="BG7" s="45">
        <f t="shared" si="42"/>
        <v>125</v>
      </c>
      <c r="BH7" s="45">
        <f t="shared" si="42"/>
        <v>120</v>
      </c>
      <c r="BI7" s="47"/>
      <c r="BJ7" s="159"/>
      <c r="BK7" s="45" t="s">
        <v>46</v>
      </c>
      <c r="BL7" s="44">
        <v>1140</v>
      </c>
      <c r="BM7" s="44">
        <v>959</v>
      </c>
      <c r="BN7" s="44">
        <v>940</v>
      </c>
      <c r="BO7" s="44">
        <v>180</v>
      </c>
      <c r="BP7" s="44">
        <v>98</v>
      </c>
      <c r="BQ7" s="44">
        <v>98</v>
      </c>
      <c r="BR7" s="44">
        <v>28</v>
      </c>
      <c r="BS7" s="44">
        <v>20</v>
      </c>
      <c r="BT7" s="44">
        <v>18</v>
      </c>
      <c r="BU7" s="42">
        <f t="shared" ref="BU7:BW7" si="43">BL7+BO7+BR7</f>
        <v>1348</v>
      </c>
      <c r="BV7" s="42">
        <f t="shared" si="43"/>
        <v>1077</v>
      </c>
      <c r="BW7" s="46">
        <f t="shared" si="43"/>
        <v>1056</v>
      </c>
      <c r="BX7" s="46"/>
      <c r="BY7" s="159"/>
      <c r="BZ7" s="45" t="s">
        <v>46</v>
      </c>
      <c r="CA7" s="44">
        <v>1091</v>
      </c>
      <c r="CB7" s="44">
        <v>919</v>
      </c>
      <c r="CC7" s="44">
        <v>904</v>
      </c>
      <c r="CD7" s="44">
        <v>144</v>
      </c>
      <c r="CE7" s="44">
        <v>89</v>
      </c>
      <c r="CF7" s="44">
        <v>86</v>
      </c>
      <c r="CG7" s="44">
        <v>9</v>
      </c>
      <c r="CH7" s="44">
        <v>7</v>
      </c>
      <c r="CI7" s="44">
        <v>7</v>
      </c>
      <c r="CJ7" s="42">
        <f t="shared" ref="CJ7:CL7" si="44">CA7+CD7+CG7</f>
        <v>1244</v>
      </c>
      <c r="CK7" s="42">
        <f t="shared" si="44"/>
        <v>1015</v>
      </c>
      <c r="CL7" s="46">
        <f t="shared" si="44"/>
        <v>997</v>
      </c>
      <c r="CM7" s="47"/>
      <c r="CN7" s="159"/>
      <c r="CO7" s="45" t="s">
        <v>46</v>
      </c>
      <c r="CP7" s="44">
        <v>1066</v>
      </c>
      <c r="CQ7" s="44">
        <v>974</v>
      </c>
      <c r="CR7" s="44">
        <v>963</v>
      </c>
      <c r="CS7" s="44">
        <v>105</v>
      </c>
      <c r="CT7" s="44">
        <v>66</v>
      </c>
      <c r="CU7" s="44">
        <v>65</v>
      </c>
      <c r="CV7" s="44">
        <v>22</v>
      </c>
      <c r="CW7" s="44">
        <v>18</v>
      </c>
      <c r="CX7" s="44">
        <v>18</v>
      </c>
      <c r="CY7" s="42">
        <f t="shared" ref="CY7:DA7" si="45">CP7+CS7+CV7</f>
        <v>1193</v>
      </c>
      <c r="CZ7" s="42">
        <f t="shared" si="45"/>
        <v>1058</v>
      </c>
      <c r="DA7" s="46">
        <f t="shared" si="45"/>
        <v>1046</v>
      </c>
      <c r="DB7" s="46"/>
      <c r="DC7" s="159"/>
      <c r="DD7" s="45" t="s">
        <v>46</v>
      </c>
      <c r="DE7" s="48">
        <v>0</v>
      </c>
      <c r="DF7" s="48">
        <v>0</v>
      </c>
      <c r="DG7" s="48">
        <v>0</v>
      </c>
      <c r="DH7" s="44">
        <v>97</v>
      </c>
      <c r="DI7" s="44">
        <v>62</v>
      </c>
      <c r="DJ7" s="44">
        <v>62</v>
      </c>
      <c r="DK7" s="44">
        <v>20</v>
      </c>
      <c r="DL7" s="44">
        <v>18</v>
      </c>
      <c r="DM7" s="44">
        <v>17</v>
      </c>
      <c r="DN7" s="42">
        <f t="shared" ref="DN7:DP7" si="46">DE7+DH7+DK7</f>
        <v>117</v>
      </c>
      <c r="DO7" s="42">
        <f t="shared" si="46"/>
        <v>80</v>
      </c>
      <c r="DP7" s="46">
        <f t="shared" si="46"/>
        <v>79</v>
      </c>
      <c r="DQ7" s="47"/>
      <c r="DR7" s="159"/>
      <c r="DS7" s="45" t="s">
        <v>46</v>
      </c>
      <c r="DT7" s="44">
        <v>839</v>
      </c>
      <c r="DU7" s="44">
        <v>425</v>
      </c>
      <c r="DV7" s="44">
        <v>381</v>
      </c>
      <c r="DW7" s="44">
        <v>86</v>
      </c>
      <c r="DX7" s="44">
        <v>24</v>
      </c>
      <c r="DY7" s="44">
        <v>23</v>
      </c>
      <c r="DZ7" s="44">
        <v>13</v>
      </c>
      <c r="EA7" s="44">
        <v>4</v>
      </c>
      <c r="EB7" s="44">
        <v>3</v>
      </c>
      <c r="EC7" s="42">
        <f t="shared" ref="EC7:EE7" si="47">DT7+DW7+DZ7</f>
        <v>938</v>
      </c>
      <c r="ED7" s="42">
        <f t="shared" si="47"/>
        <v>453</v>
      </c>
      <c r="EE7" s="46">
        <f t="shared" si="47"/>
        <v>407</v>
      </c>
      <c r="EF7" s="46"/>
      <c r="EG7" s="159"/>
      <c r="EH7" s="45" t="s">
        <v>46</v>
      </c>
      <c r="EI7" s="44">
        <v>631</v>
      </c>
      <c r="EJ7" s="44">
        <v>276</v>
      </c>
      <c r="EK7" s="44">
        <v>271</v>
      </c>
      <c r="EL7" s="44">
        <v>105</v>
      </c>
      <c r="EM7" s="44">
        <v>28</v>
      </c>
      <c r="EN7" s="44">
        <v>28</v>
      </c>
      <c r="EO7" s="44">
        <v>11</v>
      </c>
      <c r="EP7" s="44">
        <v>2</v>
      </c>
      <c r="EQ7" s="44">
        <v>2</v>
      </c>
      <c r="ER7" s="42">
        <f t="shared" ref="ER7:ET7" si="48">EI7+EL7+EO7</f>
        <v>747</v>
      </c>
      <c r="ES7" s="42">
        <f t="shared" si="48"/>
        <v>306</v>
      </c>
      <c r="ET7" s="46">
        <f t="shared" si="48"/>
        <v>301</v>
      </c>
      <c r="EU7" s="47"/>
      <c r="EV7" s="159"/>
      <c r="EW7" s="45"/>
      <c r="EX7" s="46"/>
      <c r="EY7" s="46"/>
      <c r="EZ7" s="46"/>
      <c r="FA7" s="42"/>
      <c r="FB7" s="42"/>
      <c r="FC7" s="42"/>
      <c r="FD7" s="42"/>
      <c r="FE7" s="42"/>
      <c r="FF7" s="42"/>
      <c r="FG7" s="50"/>
      <c r="FH7" s="50"/>
      <c r="FI7" s="47"/>
      <c r="FJ7" s="47"/>
      <c r="FK7" s="51">
        <f t="shared" ref="FK7:FS7" si="49">(D7+S7+AH7+AW7+BL7+CA7+CP7+DE7+DT7+EI7+EX7)/10</f>
        <v>920.1</v>
      </c>
      <c r="FL7" s="51">
        <f t="shared" si="49"/>
        <v>735.3</v>
      </c>
      <c r="FM7" s="51">
        <f t="shared" si="49"/>
        <v>713.7</v>
      </c>
      <c r="FN7" s="51">
        <f t="shared" si="49"/>
        <v>194.7</v>
      </c>
      <c r="FO7" s="51">
        <f t="shared" si="49"/>
        <v>108.7</v>
      </c>
      <c r="FP7" s="51">
        <f t="shared" si="49"/>
        <v>101.4</v>
      </c>
      <c r="FQ7" s="51">
        <f t="shared" si="49"/>
        <v>27.4</v>
      </c>
      <c r="FR7" s="51">
        <f t="shared" si="49"/>
        <v>19</v>
      </c>
      <c r="FS7" s="51">
        <f t="shared" si="49"/>
        <v>17.600000000000001</v>
      </c>
      <c r="FT7" s="52">
        <f t="shared" ref="FT7:FV7" si="50">MIN(D7,S7,AH7,BL7,CA7,CP7,DT7,EI7,EX7)</f>
        <v>631</v>
      </c>
      <c r="FU7" s="52">
        <f t="shared" si="50"/>
        <v>276</v>
      </c>
      <c r="FV7" s="52">
        <f t="shared" si="50"/>
        <v>271</v>
      </c>
      <c r="FW7" s="52">
        <f t="shared" ref="FW7:GB7" si="51">MIN(G7,V7,AK7,AZ7,BO7,CD7,CS7,DH7,DW7,EL7,FA7)</f>
        <v>86</v>
      </c>
      <c r="FX7" s="52">
        <f t="shared" si="51"/>
        <v>24</v>
      </c>
      <c r="FY7" s="52">
        <f t="shared" si="51"/>
        <v>23</v>
      </c>
      <c r="FZ7" s="52">
        <f t="shared" si="51"/>
        <v>9</v>
      </c>
      <c r="GA7" s="52">
        <f t="shared" si="51"/>
        <v>2</v>
      </c>
      <c r="GB7" s="52">
        <f t="shared" si="51"/>
        <v>2</v>
      </c>
    </row>
    <row r="8" spans="1:184" x14ac:dyDescent="0.3">
      <c r="A8" s="46">
        <v>5</v>
      </c>
      <c r="B8" s="159"/>
      <c r="C8" s="43" t="s">
        <v>8</v>
      </c>
      <c r="D8" s="44">
        <v>1198</v>
      </c>
      <c r="E8" s="44">
        <v>994</v>
      </c>
      <c r="F8" s="44">
        <v>963</v>
      </c>
      <c r="G8" s="44">
        <v>497</v>
      </c>
      <c r="H8" s="44">
        <v>270</v>
      </c>
      <c r="I8" s="44">
        <v>247</v>
      </c>
      <c r="J8" s="44">
        <v>12</v>
      </c>
      <c r="K8" s="44">
        <v>7</v>
      </c>
      <c r="L8" s="44">
        <v>6</v>
      </c>
      <c r="M8" s="45">
        <f t="shared" ref="M8:O8" si="52">D8+G8+J8</f>
        <v>1707</v>
      </c>
      <c r="N8" s="45">
        <f t="shared" si="52"/>
        <v>1271</v>
      </c>
      <c r="O8" s="45">
        <f t="shared" si="52"/>
        <v>1216</v>
      </c>
      <c r="P8" s="46"/>
      <c r="Q8" s="159"/>
      <c r="R8" s="43" t="s">
        <v>8</v>
      </c>
      <c r="S8" s="44">
        <v>886</v>
      </c>
      <c r="T8" s="44">
        <v>805</v>
      </c>
      <c r="U8" s="44">
        <v>761</v>
      </c>
      <c r="V8" s="44">
        <v>330</v>
      </c>
      <c r="W8" s="44">
        <v>203</v>
      </c>
      <c r="X8" s="44">
        <v>179</v>
      </c>
      <c r="Y8" s="44">
        <v>10</v>
      </c>
      <c r="Z8" s="44">
        <v>5</v>
      </c>
      <c r="AA8" s="44">
        <v>5</v>
      </c>
      <c r="AB8" s="45">
        <f t="shared" ref="AB8:AD8" si="53">S8+V8+Y8</f>
        <v>1226</v>
      </c>
      <c r="AC8" s="45">
        <f t="shared" si="53"/>
        <v>1013</v>
      </c>
      <c r="AD8" s="45">
        <f t="shared" si="53"/>
        <v>945</v>
      </c>
      <c r="AE8" s="47"/>
      <c r="AF8" s="159"/>
      <c r="AG8" s="43" t="s">
        <v>8</v>
      </c>
      <c r="AH8" s="44">
        <v>1045</v>
      </c>
      <c r="AI8" s="44">
        <v>917</v>
      </c>
      <c r="AJ8" s="44">
        <v>899</v>
      </c>
      <c r="AK8" s="44">
        <v>265</v>
      </c>
      <c r="AL8" s="44">
        <v>168</v>
      </c>
      <c r="AM8" s="44">
        <v>160</v>
      </c>
      <c r="AN8" s="44">
        <v>10</v>
      </c>
      <c r="AO8" s="44">
        <v>6</v>
      </c>
      <c r="AP8" s="44">
        <v>5</v>
      </c>
      <c r="AQ8" s="45">
        <f t="shared" ref="AQ8:AS8" si="54">AH8+AK8+AN8</f>
        <v>1320</v>
      </c>
      <c r="AR8" s="45">
        <f t="shared" si="54"/>
        <v>1091</v>
      </c>
      <c r="AS8" s="45">
        <f t="shared" si="54"/>
        <v>1064</v>
      </c>
      <c r="AT8" s="46"/>
      <c r="AU8" s="159"/>
      <c r="AV8" s="43" t="s">
        <v>8</v>
      </c>
      <c r="AW8" s="48">
        <v>0</v>
      </c>
      <c r="AX8" s="48">
        <v>0</v>
      </c>
      <c r="AY8" s="48">
        <v>0</v>
      </c>
      <c r="AZ8" s="44">
        <v>189</v>
      </c>
      <c r="BA8" s="44">
        <v>129</v>
      </c>
      <c r="BB8" s="44">
        <v>126</v>
      </c>
      <c r="BC8" s="44">
        <v>9</v>
      </c>
      <c r="BD8" s="44">
        <v>6</v>
      </c>
      <c r="BE8" s="44">
        <v>5</v>
      </c>
      <c r="BF8" s="45">
        <f t="shared" ref="BF8:BH8" si="55">AZ8+BC8</f>
        <v>198</v>
      </c>
      <c r="BG8" s="45">
        <f t="shared" si="55"/>
        <v>135</v>
      </c>
      <c r="BH8" s="45">
        <f t="shared" si="55"/>
        <v>131</v>
      </c>
      <c r="BI8" s="47"/>
      <c r="BJ8" s="159"/>
      <c r="BK8" s="45" t="s">
        <v>8</v>
      </c>
      <c r="BL8" s="44">
        <v>889</v>
      </c>
      <c r="BM8" s="44">
        <v>786</v>
      </c>
      <c r="BN8" s="44">
        <v>757</v>
      </c>
      <c r="BO8" s="44">
        <v>222</v>
      </c>
      <c r="BP8" s="44">
        <v>126</v>
      </c>
      <c r="BQ8" s="44">
        <v>117</v>
      </c>
      <c r="BR8" s="44">
        <v>15</v>
      </c>
      <c r="BS8" s="44">
        <v>7</v>
      </c>
      <c r="BT8" s="44">
        <v>5</v>
      </c>
      <c r="BU8" s="42">
        <f t="shared" ref="BU8:BW8" si="56">BL8+BO8+BR8</f>
        <v>1126</v>
      </c>
      <c r="BV8" s="42">
        <f t="shared" si="56"/>
        <v>919</v>
      </c>
      <c r="BW8" s="46">
        <f t="shared" si="56"/>
        <v>879</v>
      </c>
      <c r="BX8" s="46"/>
      <c r="BY8" s="159"/>
      <c r="BZ8" s="45" t="s">
        <v>8</v>
      </c>
      <c r="CA8" s="44">
        <v>833</v>
      </c>
      <c r="CB8" s="44">
        <v>720</v>
      </c>
      <c r="CC8" s="44">
        <v>710</v>
      </c>
      <c r="CD8" s="44">
        <v>185</v>
      </c>
      <c r="CE8" s="44">
        <v>116</v>
      </c>
      <c r="CF8" s="44">
        <v>110</v>
      </c>
      <c r="CG8" s="44">
        <v>2</v>
      </c>
      <c r="CH8" s="44">
        <v>0</v>
      </c>
      <c r="CI8" s="44">
        <v>0</v>
      </c>
      <c r="CJ8" s="42">
        <f t="shared" ref="CJ8:CL8" si="57">CA8+CD8+CG8</f>
        <v>1020</v>
      </c>
      <c r="CK8" s="42">
        <f t="shared" si="57"/>
        <v>836</v>
      </c>
      <c r="CL8" s="46">
        <f t="shared" si="57"/>
        <v>820</v>
      </c>
      <c r="CM8" s="47"/>
      <c r="CN8" s="159"/>
      <c r="CO8" s="45" t="s">
        <v>8</v>
      </c>
      <c r="CP8" s="44">
        <v>825</v>
      </c>
      <c r="CQ8" s="44">
        <v>778</v>
      </c>
      <c r="CR8" s="44">
        <v>759</v>
      </c>
      <c r="CS8" s="44">
        <v>132</v>
      </c>
      <c r="CT8" s="44">
        <v>107</v>
      </c>
      <c r="CU8" s="44">
        <v>103</v>
      </c>
      <c r="CV8" s="44">
        <v>8</v>
      </c>
      <c r="CW8" s="44">
        <v>3</v>
      </c>
      <c r="CX8" s="44">
        <v>3</v>
      </c>
      <c r="CY8" s="42">
        <f t="shared" ref="CY8:DA8" si="58">CP8+CS8+CV8</f>
        <v>965</v>
      </c>
      <c r="CZ8" s="42">
        <f t="shared" si="58"/>
        <v>888</v>
      </c>
      <c r="DA8" s="46">
        <f t="shared" si="58"/>
        <v>865</v>
      </c>
      <c r="DB8" s="46"/>
      <c r="DC8" s="159"/>
      <c r="DD8" s="45" t="s">
        <v>8</v>
      </c>
      <c r="DE8" s="48">
        <v>0</v>
      </c>
      <c r="DF8" s="48">
        <v>0</v>
      </c>
      <c r="DG8" s="48">
        <v>0</v>
      </c>
      <c r="DH8" s="44">
        <v>125</v>
      </c>
      <c r="DI8" s="44">
        <v>100</v>
      </c>
      <c r="DJ8" s="44">
        <v>99</v>
      </c>
      <c r="DK8" s="44">
        <v>6</v>
      </c>
      <c r="DL8" s="44">
        <v>3</v>
      </c>
      <c r="DM8" s="44">
        <v>3</v>
      </c>
      <c r="DN8" s="42">
        <f t="shared" ref="DN8:DP8" si="59">DE8+DH8+DK8</f>
        <v>131</v>
      </c>
      <c r="DO8" s="42">
        <f t="shared" si="59"/>
        <v>103</v>
      </c>
      <c r="DP8" s="46">
        <f t="shared" si="59"/>
        <v>102</v>
      </c>
      <c r="DQ8" s="47"/>
      <c r="DR8" s="159"/>
      <c r="DS8" s="45" t="s">
        <v>8</v>
      </c>
      <c r="DT8" s="44">
        <v>670</v>
      </c>
      <c r="DU8" s="44">
        <v>418</v>
      </c>
      <c r="DV8" s="44">
        <v>379</v>
      </c>
      <c r="DW8" s="44">
        <v>107</v>
      </c>
      <c r="DX8" s="44">
        <v>49</v>
      </c>
      <c r="DY8" s="44">
        <v>46</v>
      </c>
      <c r="DZ8" s="44">
        <v>2</v>
      </c>
      <c r="EA8" s="44">
        <v>0</v>
      </c>
      <c r="EB8" s="44">
        <v>0</v>
      </c>
      <c r="EC8" s="42">
        <f t="shared" ref="EC8:EE8" si="60">DT8+DW8+DZ8</f>
        <v>779</v>
      </c>
      <c r="ED8" s="42">
        <f t="shared" si="60"/>
        <v>467</v>
      </c>
      <c r="EE8" s="46">
        <f t="shared" si="60"/>
        <v>425</v>
      </c>
      <c r="EF8" s="46"/>
      <c r="EG8" s="159"/>
      <c r="EH8" s="45" t="s">
        <v>8</v>
      </c>
      <c r="EI8" s="44">
        <v>479</v>
      </c>
      <c r="EJ8" s="44">
        <v>274</v>
      </c>
      <c r="EK8" s="44">
        <v>260</v>
      </c>
      <c r="EL8" s="44">
        <v>128</v>
      </c>
      <c r="EM8" s="44">
        <v>50</v>
      </c>
      <c r="EN8" s="44">
        <v>50</v>
      </c>
      <c r="EO8" s="45"/>
      <c r="EP8" s="45"/>
      <c r="EQ8" s="45"/>
      <c r="ER8" s="42">
        <f t="shared" ref="ER8:ET8" si="61">EI8+EL8+EO8</f>
        <v>607</v>
      </c>
      <c r="ES8" s="42">
        <f t="shared" si="61"/>
        <v>324</v>
      </c>
      <c r="ET8" s="46">
        <f t="shared" si="61"/>
        <v>310</v>
      </c>
      <c r="EU8" s="47"/>
      <c r="EV8" s="159"/>
      <c r="EW8" s="45"/>
      <c r="EX8" s="46"/>
      <c r="EY8" s="46"/>
      <c r="EZ8" s="46"/>
      <c r="FA8" s="42"/>
      <c r="FB8" s="42"/>
      <c r="FC8" s="42"/>
      <c r="FD8" s="42"/>
      <c r="FE8" s="42"/>
      <c r="FF8" s="42"/>
      <c r="FG8" s="50"/>
      <c r="FH8" s="50"/>
      <c r="FI8" s="47"/>
      <c r="FJ8" s="47"/>
      <c r="FK8" s="51">
        <f t="shared" ref="FK8:FS8" si="62">(D8+S8+AH8+AW8+BL8+CA8+CP8+DE8+DT8+EI8+EX8)/10</f>
        <v>682.5</v>
      </c>
      <c r="FL8" s="51">
        <f t="shared" si="62"/>
        <v>569.20000000000005</v>
      </c>
      <c r="FM8" s="51">
        <f t="shared" si="62"/>
        <v>548.79999999999995</v>
      </c>
      <c r="FN8" s="51">
        <f t="shared" si="62"/>
        <v>218</v>
      </c>
      <c r="FO8" s="51">
        <f t="shared" si="62"/>
        <v>131.80000000000001</v>
      </c>
      <c r="FP8" s="51">
        <f t="shared" si="62"/>
        <v>123.7</v>
      </c>
      <c r="FQ8" s="51">
        <f t="shared" si="62"/>
        <v>7.4</v>
      </c>
      <c r="FR8" s="51">
        <f t="shared" si="62"/>
        <v>3.7</v>
      </c>
      <c r="FS8" s="51">
        <f t="shared" si="62"/>
        <v>3.2</v>
      </c>
      <c r="FT8" s="52">
        <f t="shared" ref="FT8:FV8" si="63">MIN(D8,S8,AH8,BL8,CA8,CP8,DT8,EI8,EX8)</f>
        <v>479</v>
      </c>
      <c r="FU8" s="52">
        <f t="shared" si="63"/>
        <v>274</v>
      </c>
      <c r="FV8" s="52">
        <f t="shared" si="63"/>
        <v>260</v>
      </c>
      <c r="FW8" s="52">
        <f t="shared" ref="FW8:GB8" si="64">MIN(G8,V8,AK8,AZ8,BO8,CD8,CS8,DH8,DW8,EL8,FA8)</f>
        <v>107</v>
      </c>
      <c r="FX8" s="52">
        <f t="shared" si="64"/>
        <v>49</v>
      </c>
      <c r="FY8" s="52">
        <f t="shared" si="64"/>
        <v>46</v>
      </c>
      <c r="FZ8" s="52">
        <f t="shared" si="64"/>
        <v>2</v>
      </c>
      <c r="GA8" s="52">
        <f t="shared" si="64"/>
        <v>0</v>
      </c>
      <c r="GB8" s="52">
        <f t="shared" si="64"/>
        <v>0</v>
      </c>
    </row>
    <row r="9" spans="1:184" x14ac:dyDescent="0.3">
      <c r="A9" s="46">
        <v>6</v>
      </c>
      <c r="B9" s="159"/>
      <c r="C9" s="43" t="s">
        <v>9</v>
      </c>
      <c r="D9" s="44">
        <v>784</v>
      </c>
      <c r="E9" s="44">
        <v>628</v>
      </c>
      <c r="F9" s="44">
        <v>607</v>
      </c>
      <c r="G9" s="44">
        <v>245</v>
      </c>
      <c r="H9" s="44">
        <v>142</v>
      </c>
      <c r="I9" s="44">
        <v>132</v>
      </c>
      <c r="J9" s="44">
        <v>3</v>
      </c>
      <c r="K9" s="44">
        <v>0</v>
      </c>
      <c r="L9" s="44">
        <v>0</v>
      </c>
      <c r="M9" s="45">
        <f t="shared" ref="M9:O9" si="65">D9+G9+J9</f>
        <v>1032</v>
      </c>
      <c r="N9" s="45">
        <f t="shared" si="65"/>
        <v>770</v>
      </c>
      <c r="O9" s="45">
        <f t="shared" si="65"/>
        <v>739</v>
      </c>
      <c r="P9" s="46"/>
      <c r="Q9" s="159"/>
      <c r="R9" s="43" t="s">
        <v>9</v>
      </c>
      <c r="S9" s="44">
        <v>549</v>
      </c>
      <c r="T9" s="44">
        <v>494</v>
      </c>
      <c r="U9" s="44">
        <v>462</v>
      </c>
      <c r="V9" s="44">
        <v>159</v>
      </c>
      <c r="W9" s="44">
        <v>96</v>
      </c>
      <c r="X9" s="44">
        <v>81</v>
      </c>
      <c r="Y9" s="53">
        <v>0</v>
      </c>
      <c r="Z9" s="53">
        <v>0</v>
      </c>
      <c r="AA9" s="53">
        <v>0</v>
      </c>
      <c r="AB9" s="45">
        <f t="shared" ref="AB9:AD9" si="66">S9+V9+Y9</f>
        <v>708</v>
      </c>
      <c r="AC9" s="45">
        <f t="shared" si="66"/>
        <v>590</v>
      </c>
      <c r="AD9" s="45">
        <f t="shared" si="66"/>
        <v>543</v>
      </c>
      <c r="AE9" s="47"/>
      <c r="AF9" s="159"/>
      <c r="AG9" s="43" t="s">
        <v>9</v>
      </c>
      <c r="AH9" s="44">
        <v>591</v>
      </c>
      <c r="AI9" s="44">
        <v>523</v>
      </c>
      <c r="AJ9" s="44">
        <v>502</v>
      </c>
      <c r="AK9" s="44">
        <v>90</v>
      </c>
      <c r="AL9" s="44">
        <v>55</v>
      </c>
      <c r="AM9" s="44">
        <v>50</v>
      </c>
      <c r="AN9" s="44">
        <v>2</v>
      </c>
      <c r="AO9" s="44">
        <v>0</v>
      </c>
      <c r="AP9" s="44">
        <v>0</v>
      </c>
      <c r="AQ9" s="45">
        <f t="shared" ref="AQ9:AS9" si="67">AH9+AK9+AN9</f>
        <v>683</v>
      </c>
      <c r="AR9" s="45">
        <f t="shared" si="67"/>
        <v>578</v>
      </c>
      <c r="AS9" s="45">
        <f t="shared" si="67"/>
        <v>552</v>
      </c>
      <c r="AT9" s="46"/>
      <c r="AU9" s="159"/>
      <c r="AV9" s="43" t="s">
        <v>9</v>
      </c>
      <c r="AW9" s="48">
        <v>0</v>
      </c>
      <c r="AX9" s="48">
        <v>0</v>
      </c>
      <c r="AY9" s="48">
        <v>0</v>
      </c>
      <c r="AZ9" s="44">
        <v>67</v>
      </c>
      <c r="BA9" s="44">
        <v>42</v>
      </c>
      <c r="BB9" s="44">
        <v>40</v>
      </c>
      <c r="BC9" s="53">
        <v>0</v>
      </c>
      <c r="BD9" s="53">
        <v>0</v>
      </c>
      <c r="BE9" s="53">
        <v>0</v>
      </c>
      <c r="BF9" s="45">
        <f t="shared" ref="BF9:BH9" si="68">AZ9+BC9</f>
        <v>67</v>
      </c>
      <c r="BG9" s="45">
        <f t="shared" si="68"/>
        <v>42</v>
      </c>
      <c r="BH9" s="45">
        <f t="shared" si="68"/>
        <v>40</v>
      </c>
      <c r="BI9" s="47"/>
      <c r="BJ9" s="159"/>
      <c r="BK9" s="45" t="s">
        <v>9</v>
      </c>
      <c r="BL9" s="44">
        <v>476</v>
      </c>
      <c r="BM9" s="44">
        <v>395</v>
      </c>
      <c r="BN9" s="44">
        <v>365</v>
      </c>
      <c r="BO9" s="44">
        <v>84</v>
      </c>
      <c r="BP9" s="44">
        <v>39</v>
      </c>
      <c r="BQ9" s="44">
        <v>35</v>
      </c>
      <c r="BR9" s="44">
        <v>2</v>
      </c>
      <c r="BS9" s="44">
        <v>0</v>
      </c>
      <c r="BT9" s="44">
        <v>0</v>
      </c>
      <c r="BU9" s="42">
        <f t="shared" ref="BU9:BW9" si="69">BL9+BO9+BR9</f>
        <v>562</v>
      </c>
      <c r="BV9" s="42">
        <f t="shared" si="69"/>
        <v>434</v>
      </c>
      <c r="BW9" s="46">
        <f t="shared" si="69"/>
        <v>400</v>
      </c>
      <c r="BX9" s="46"/>
      <c r="BY9" s="159"/>
      <c r="BZ9" s="45" t="s">
        <v>9</v>
      </c>
      <c r="CA9" s="44">
        <v>435</v>
      </c>
      <c r="CB9" s="44">
        <v>362</v>
      </c>
      <c r="CC9" s="44">
        <v>351</v>
      </c>
      <c r="CD9" s="44">
        <v>57</v>
      </c>
      <c r="CE9" s="44">
        <v>31</v>
      </c>
      <c r="CF9" s="44">
        <v>30</v>
      </c>
      <c r="CG9" s="44">
        <v>11</v>
      </c>
      <c r="CH9" s="44">
        <v>9</v>
      </c>
      <c r="CI9" s="44">
        <v>9</v>
      </c>
      <c r="CJ9" s="42">
        <f t="shared" ref="CJ9:CL9" si="70">CA9+CD9+CG9</f>
        <v>503</v>
      </c>
      <c r="CK9" s="42">
        <f t="shared" si="70"/>
        <v>402</v>
      </c>
      <c r="CL9" s="46">
        <f t="shared" si="70"/>
        <v>390</v>
      </c>
      <c r="CM9" s="47"/>
      <c r="CN9" s="159"/>
      <c r="CO9" s="45" t="s">
        <v>9</v>
      </c>
      <c r="CP9" s="44">
        <v>425</v>
      </c>
      <c r="CQ9" s="44">
        <v>384</v>
      </c>
      <c r="CR9" s="44">
        <v>372</v>
      </c>
      <c r="CS9" s="44">
        <v>32</v>
      </c>
      <c r="CT9" s="44">
        <v>20</v>
      </c>
      <c r="CU9" s="44">
        <v>19</v>
      </c>
      <c r="CV9" s="44">
        <v>1</v>
      </c>
      <c r="CW9" s="44">
        <v>0</v>
      </c>
      <c r="CX9" s="44">
        <v>0</v>
      </c>
      <c r="CY9" s="42">
        <f t="shared" ref="CY9:DA9" si="71">CP9+CS9+CV9</f>
        <v>458</v>
      </c>
      <c r="CZ9" s="42">
        <f t="shared" si="71"/>
        <v>404</v>
      </c>
      <c r="DA9" s="46">
        <f t="shared" si="71"/>
        <v>391</v>
      </c>
      <c r="DB9" s="46"/>
      <c r="DC9" s="159"/>
      <c r="DD9" s="45" t="s">
        <v>9</v>
      </c>
      <c r="DE9" s="48">
        <v>0</v>
      </c>
      <c r="DF9" s="48">
        <v>0</v>
      </c>
      <c r="DG9" s="48">
        <v>0</v>
      </c>
      <c r="DH9" s="44">
        <v>32</v>
      </c>
      <c r="DI9" s="44">
        <v>19</v>
      </c>
      <c r="DJ9" s="44">
        <v>18</v>
      </c>
      <c r="DK9" s="45"/>
      <c r="DL9" s="45"/>
      <c r="DM9" s="45"/>
      <c r="DN9" s="42">
        <f t="shared" ref="DN9:DP9" si="72">DE9+DH9+DK9</f>
        <v>32</v>
      </c>
      <c r="DO9" s="42">
        <f t="shared" si="72"/>
        <v>19</v>
      </c>
      <c r="DP9" s="46">
        <f t="shared" si="72"/>
        <v>18</v>
      </c>
      <c r="DQ9" s="47"/>
      <c r="DR9" s="159"/>
      <c r="DS9" s="45" t="s">
        <v>9</v>
      </c>
      <c r="DT9" s="44">
        <v>347</v>
      </c>
      <c r="DU9" s="44">
        <v>168</v>
      </c>
      <c r="DV9" s="44">
        <v>148</v>
      </c>
      <c r="DW9" s="44">
        <v>44</v>
      </c>
      <c r="DX9" s="44">
        <v>13</v>
      </c>
      <c r="DY9" s="44">
        <v>9</v>
      </c>
      <c r="DZ9" s="45"/>
      <c r="EA9" s="45"/>
      <c r="EB9" s="45"/>
      <c r="EC9" s="42">
        <f t="shared" ref="EC9:EE9" si="73">DT9+DW9+DZ9</f>
        <v>391</v>
      </c>
      <c r="ED9" s="42">
        <f t="shared" si="73"/>
        <v>181</v>
      </c>
      <c r="EE9" s="46">
        <f t="shared" si="73"/>
        <v>157</v>
      </c>
      <c r="EF9" s="46"/>
      <c r="EG9" s="159"/>
      <c r="EH9" s="45" t="s">
        <v>9</v>
      </c>
      <c r="EI9" s="44">
        <v>248</v>
      </c>
      <c r="EJ9" s="44">
        <v>105</v>
      </c>
      <c r="EK9" s="44">
        <v>99</v>
      </c>
      <c r="EL9" s="44">
        <v>48</v>
      </c>
      <c r="EM9" s="44">
        <v>14</v>
      </c>
      <c r="EN9" s="44">
        <v>12</v>
      </c>
      <c r="EO9" s="45"/>
      <c r="EP9" s="45"/>
      <c r="EQ9" s="45"/>
      <c r="ER9" s="42">
        <f t="shared" ref="ER9:ET9" si="74">EI9+EL9+EO9</f>
        <v>296</v>
      </c>
      <c r="ES9" s="42">
        <f t="shared" si="74"/>
        <v>119</v>
      </c>
      <c r="ET9" s="46">
        <f t="shared" si="74"/>
        <v>111</v>
      </c>
      <c r="EU9" s="47"/>
      <c r="EV9" s="159"/>
      <c r="EW9" s="45"/>
      <c r="EX9" s="46"/>
      <c r="EY9" s="46"/>
      <c r="EZ9" s="46"/>
      <c r="FA9" s="42"/>
      <c r="FB9" s="42"/>
      <c r="FC9" s="42"/>
      <c r="FD9" s="42"/>
      <c r="FE9" s="42"/>
      <c r="FF9" s="42"/>
      <c r="FG9" s="50"/>
      <c r="FH9" s="50"/>
      <c r="FI9" s="47"/>
      <c r="FJ9" s="47"/>
      <c r="FK9" s="51">
        <f t="shared" ref="FK9:FS9" si="75">(D9+S9+AH9+AW9+BL9+CA9+CP9+DE9+DT9+EI9+EX9)/10</f>
        <v>385.5</v>
      </c>
      <c r="FL9" s="51">
        <f t="shared" si="75"/>
        <v>305.89999999999998</v>
      </c>
      <c r="FM9" s="51">
        <f t="shared" si="75"/>
        <v>290.60000000000002</v>
      </c>
      <c r="FN9" s="51">
        <f t="shared" si="75"/>
        <v>85.8</v>
      </c>
      <c r="FO9" s="51">
        <f t="shared" si="75"/>
        <v>47.1</v>
      </c>
      <c r="FP9" s="51">
        <f t="shared" si="75"/>
        <v>42.6</v>
      </c>
      <c r="FQ9" s="51">
        <f t="shared" si="75"/>
        <v>1.9</v>
      </c>
      <c r="FR9" s="51">
        <f t="shared" si="75"/>
        <v>0.9</v>
      </c>
      <c r="FS9" s="51">
        <f t="shared" si="75"/>
        <v>0.9</v>
      </c>
      <c r="FT9" s="52">
        <f t="shared" ref="FT9:FV9" si="76">MIN(D9,S9,AH9,BL9,CA9,CP9,DT9,EI9,EX9)</f>
        <v>248</v>
      </c>
      <c r="FU9" s="52">
        <f t="shared" si="76"/>
        <v>105</v>
      </c>
      <c r="FV9" s="52">
        <f t="shared" si="76"/>
        <v>99</v>
      </c>
      <c r="FW9" s="52">
        <f t="shared" ref="FW9:GB9" si="77">MIN(G9,V9,AK9,AZ9,BO9,CD9,CS9,DH9,DW9,EL9,FA9)</f>
        <v>32</v>
      </c>
      <c r="FX9" s="52">
        <f t="shared" si="77"/>
        <v>13</v>
      </c>
      <c r="FY9" s="52">
        <f t="shared" si="77"/>
        <v>9</v>
      </c>
      <c r="FZ9" s="52">
        <f t="shared" si="77"/>
        <v>0</v>
      </c>
      <c r="GA9" s="52">
        <f t="shared" si="77"/>
        <v>0</v>
      </c>
      <c r="GB9" s="52">
        <f t="shared" si="77"/>
        <v>0</v>
      </c>
    </row>
    <row r="10" spans="1:184" x14ac:dyDescent="0.3">
      <c r="A10" s="46">
        <v>7</v>
      </c>
      <c r="B10" s="159"/>
      <c r="C10" s="43" t="s">
        <v>10</v>
      </c>
      <c r="D10" s="44">
        <v>1305</v>
      </c>
      <c r="E10" s="44">
        <v>1115</v>
      </c>
      <c r="F10" s="44">
        <v>1089</v>
      </c>
      <c r="G10" s="44">
        <v>158</v>
      </c>
      <c r="H10" s="44">
        <v>72</v>
      </c>
      <c r="I10" s="44">
        <v>61</v>
      </c>
      <c r="J10" s="44">
        <v>12</v>
      </c>
      <c r="K10" s="44">
        <v>11</v>
      </c>
      <c r="L10" s="44">
        <v>11</v>
      </c>
      <c r="M10" s="45">
        <f t="shared" ref="M10:O10" si="78">D10+G10+J10</f>
        <v>1475</v>
      </c>
      <c r="N10" s="45">
        <f t="shared" si="78"/>
        <v>1198</v>
      </c>
      <c r="O10" s="45">
        <f t="shared" si="78"/>
        <v>1161</v>
      </c>
      <c r="P10" s="46"/>
      <c r="Q10" s="159"/>
      <c r="R10" s="43" t="s">
        <v>10</v>
      </c>
      <c r="S10" s="44">
        <v>1017</v>
      </c>
      <c r="T10" s="44">
        <v>948</v>
      </c>
      <c r="U10" s="44">
        <v>915</v>
      </c>
      <c r="V10" s="44">
        <v>118</v>
      </c>
      <c r="W10" s="44">
        <v>67</v>
      </c>
      <c r="X10" s="44">
        <v>52</v>
      </c>
      <c r="Y10" s="44">
        <v>9</v>
      </c>
      <c r="Z10" s="44">
        <v>9</v>
      </c>
      <c r="AA10" s="44">
        <v>9</v>
      </c>
      <c r="AB10" s="45">
        <f t="shared" ref="AB10:AD10" si="79">S10+V10+Y10</f>
        <v>1144</v>
      </c>
      <c r="AC10" s="45">
        <f t="shared" si="79"/>
        <v>1024</v>
      </c>
      <c r="AD10" s="45">
        <f t="shared" si="79"/>
        <v>976</v>
      </c>
      <c r="AE10" s="47"/>
      <c r="AF10" s="159"/>
      <c r="AG10" s="43" t="s">
        <v>10</v>
      </c>
      <c r="AH10" s="44">
        <v>1033</v>
      </c>
      <c r="AI10" s="44">
        <v>941</v>
      </c>
      <c r="AJ10" s="44">
        <v>923</v>
      </c>
      <c r="AK10" s="44">
        <v>91</v>
      </c>
      <c r="AL10" s="44">
        <v>57</v>
      </c>
      <c r="AM10" s="44">
        <v>53</v>
      </c>
      <c r="AN10" s="44">
        <v>13</v>
      </c>
      <c r="AO10" s="44">
        <v>11</v>
      </c>
      <c r="AP10" s="44">
        <v>10</v>
      </c>
      <c r="AQ10" s="45">
        <f t="shared" ref="AQ10:AS10" si="80">AH10+AK10+AN10</f>
        <v>1137</v>
      </c>
      <c r="AR10" s="45">
        <f t="shared" si="80"/>
        <v>1009</v>
      </c>
      <c r="AS10" s="45">
        <f t="shared" si="80"/>
        <v>986</v>
      </c>
      <c r="AT10" s="46"/>
      <c r="AU10" s="159"/>
      <c r="AV10" s="43" t="s">
        <v>10</v>
      </c>
      <c r="AW10" s="48">
        <v>0</v>
      </c>
      <c r="AX10" s="48">
        <v>0</v>
      </c>
      <c r="AY10" s="48">
        <v>0</v>
      </c>
      <c r="AZ10" s="44">
        <v>72</v>
      </c>
      <c r="BA10" s="44">
        <v>41</v>
      </c>
      <c r="BB10" s="44">
        <v>39</v>
      </c>
      <c r="BC10" s="44">
        <v>14</v>
      </c>
      <c r="BD10" s="44">
        <v>11</v>
      </c>
      <c r="BE10" s="44">
        <v>11</v>
      </c>
      <c r="BF10" s="45">
        <f t="shared" ref="BF10:BH10" si="81">AZ10+BC10</f>
        <v>86</v>
      </c>
      <c r="BG10" s="45">
        <f t="shared" si="81"/>
        <v>52</v>
      </c>
      <c r="BH10" s="45">
        <f t="shared" si="81"/>
        <v>50</v>
      </c>
      <c r="BI10" s="47"/>
      <c r="BJ10" s="159"/>
      <c r="BK10" s="45" t="s">
        <v>10</v>
      </c>
      <c r="BL10" s="44">
        <v>949</v>
      </c>
      <c r="BM10" s="44">
        <v>855</v>
      </c>
      <c r="BN10" s="44">
        <v>828</v>
      </c>
      <c r="BO10" s="44">
        <v>79</v>
      </c>
      <c r="BP10" s="44">
        <v>43</v>
      </c>
      <c r="BQ10" s="44">
        <v>38</v>
      </c>
      <c r="BR10" s="44">
        <v>13</v>
      </c>
      <c r="BS10" s="44">
        <v>11</v>
      </c>
      <c r="BT10" s="44">
        <v>10</v>
      </c>
      <c r="BU10" s="42">
        <f t="shared" ref="BU10:BW10" si="82">BL10+BO10+BR10</f>
        <v>1041</v>
      </c>
      <c r="BV10" s="42">
        <f t="shared" si="82"/>
        <v>909</v>
      </c>
      <c r="BW10" s="46">
        <f t="shared" si="82"/>
        <v>876</v>
      </c>
      <c r="BX10" s="46"/>
      <c r="BY10" s="159"/>
      <c r="BZ10" s="45" t="s">
        <v>10</v>
      </c>
      <c r="CA10" s="44">
        <v>914</v>
      </c>
      <c r="CB10" s="44">
        <v>817</v>
      </c>
      <c r="CC10" s="44">
        <v>807</v>
      </c>
      <c r="CD10" s="44">
        <v>64</v>
      </c>
      <c r="CE10" s="44">
        <v>36</v>
      </c>
      <c r="CF10" s="44">
        <v>34</v>
      </c>
      <c r="CG10" s="44">
        <v>52</v>
      </c>
      <c r="CH10" s="44">
        <v>37</v>
      </c>
      <c r="CI10" s="44">
        <v>34</v>
      </c>
      <c r="CJ10" s="42">
        <f t="shared" ref="CJ10:CL10" si="83">CA10+CD10+CG10</f>
        <v>1030</v>
      </c>
      <c r="CK10" s="42">
        <f t="shared" si="83"/>
        <v>890</v>
      </c>
      <c r="CL10" s="46">
        <f t="shared" si="83"/>
        <v>875</v>
      </c>
      <c r="CM10" s="47"/>
      <c r="CN10" s="159"/>
      <c r="CO10" s="45" t="s">
        <v>10</v>
      </c>
      <c r="CP10" s="44">
        <v>881</v>
      </c>
      <c r="CQ10" s="44">
        <v>824</v>
      </c>
      <c r="CR10" s="44">
        <v>811</v>
      </c>
      <c r="CS10" s="44">
        <v>41</v>
      </c>
      <c r="CT10" s="44">
        <v>23</v>
      </c>
      <c r="CU10" s="44">
        <v>23</v>
      </c>
      <c r="CV10" s="44">
        <v>10</v>
      </c>
      <c r="CW10" s="44">
        <v>10</v>
      </c>
      <c r="CX10" s="44">
        <v>8</v>
      </c>
      <c r="CY10" s="42">
        <f t="shared" ref="CY10:DA10" si="84">CP10+CS10+CV10</f>
        <v>932</v>
      </c>
      <c r="CZ10" s="42">
        <f t="shared" si="84"/>
        <v>857</v>
      </c>
      <c r="DA10" s="46">
        <f t="shared" si="84"/>
        <v>842</v>
      </c>
      <c r="DB10" s="46"/>
      <c r="DC10" s="159"/>
      <c r="DD10" s="45" t="s">
        <v>10</v>
      </c>
      <c r="DE10" s="48">
        <v>0</v>
      </c>
      <c r="DF10" s="48">
        <v>0</v>
      </c>
      <c r="DG10" s="48">
        <v>0</v>
      </c>
      <c r="DH10" s="44">
        <v>40</v>
      </c>
      <c r="DI10" s="44">
        <v>25</v>
      </c>
      <c r="DJ10" s="44">
        <v>25</v>
      </c>
      <c r="DK10" s="44">
        <v>10</v>
      </c>
      <c r="DL10" s="44">
        <v>9</v>
      </c>
      <c r="DM10" s="44">
        <v>7</v>
      </c>
      <c r="DN10" s="42">
        <f t="shared" ref="DN10:DP10" si="85">DE10+DH10+DK10</f>
        <v>50</v>
      </c>
      <c r="DO10" s="42">
        <f t="shared" si="85"/>
        <v>34</v>
      </c>
      <c r="DP10" s="46">
        <f t="shared" si="85"/>
        <v>32</v>
      </c>
      <c r="DQ10" s="47"/>
      <c r="DR10" s="159"/>
      <c r="DS10" s="45" t="s">
        <v>10</v>
      </c>
      <c r="DT10" s="44">
        <v>713</v>
      </c>
      <c r="DU10" s="44">
        <v>427</v>
      </c>
      <c r="DV10" s="44">
        <v>404</v>
      </c>
      <c r="DW10" s="44">
        <v>41</v>
      </c>
      <c r="DX10" s="44">
        <v>16</v>
      </c>
      <c r="DY10" s="44">
        <v>16</v>
      </c>
      <c r="DZ10" s="44">
        <v>6</v>
      </c>
      <c r="EA10" s="44">
        <v>0</v>
      </c>
      <c r="EB10" s="44">
        <v>0</v>
      </c>
      <c r="EC10" s="42">
        <f t="shared" ref="EC10:EE10" si="86">DT10+DW10+DZ10</f>
        <v>760</v>
      </c>
      <c r="ED10" s="42">
        <f t="shared" si="86"/>
        <v>443</v>
      </c>
      <c r="EE10" s="46">
        <f t="shared" si="86"/>
        <v>420</v>
      </c>
      <c r="EF10" s="46"/>
      <c r="EG10" s="159"/>
      <c r="EH10" s="45" t="s">
        <v>10</v>
      </c>
      <c r="EI10" s="44">
        <v>574</v>
      </c>
      <c r="EJ10" s="44">
        <v>318</v>
      </c>
      <c r="EK10" s="44">
        <v>309</v>
      </c>
      <c r="EL10" s="44">
        <v>46</v>
      </c>
      <c r="EM10" s="44">
        <v>15</v>
      </c>
      <c r="EN10" s="44">
        <v>15</v>
      </c>
      <c r="EO10" s="44">
        <v>4</v>
      </c>
      <c r="EP10" s="44">
        <v>0</v>
      </c>
      <c r="EQ10" s="44">
        <v>0</v>
      </c>
      <c r="ER10" s="42">
        <f t="shared" ref="ER10:ET10" si="87">EI10+EL10+EO10</f>
        <v>624</v>
      </c>
      <c r="ES10" s="42">
        <f t="shared" si="87"/>
        <v>333</v>
      </c>
      <c r="ET10" s="46">
        <f t="shared" si="87"/>
        <v>324</v>
      </c>
      <c r="EU10" s="47"/>
      <c r="EV10" s="159"/>
      <c r="EW10" s="45"/>
      <c r="EX10" s="46"/>
      <c r="EY10" s="46"/>
      <c r="EZ10" s="46"/>
      <c r="FA10" s="42"/>
      <c r="FB10" s="42"/>
      <c r="FC10" s="42"/>
      <c r="FD10" s="42"/>
      <c r="FE10" s="42"/>
      <c r="FF10" s="42"/>
      <c r="FG10" s="50"/>
      <c r="FH10" s="50"/>
      <c r="FI10" s="47"/>
      <c r="FJ10" s="47"/>
      <c r="FK10" s="51">
        <f t="shared" ref="FK10:FS10" si="88">(D10+S10+AH10+AW10+BL10+CA10+CP10+DE10+DT10+EI10+EX10)/10</f>
        <v>738.6</v>
      </c>
      <c r="FL10" s="51">
        <f t="shared" si="88"/>
        <v>624.5</v>
      </c>
      <c r="FM10" s="51">
        <f t="shared" si="88"/>
        <v>608.6</v>
      </c>
      <c r="FN10" s="51">
        <f t="shared" si="88"/>
        <v>75</v>
      </c>
      <c r="FO10" s="51">
        <f t="shared" si="88"/>
        <v>39.5</v>
      </c>
      <c r="FP10" s="51">
        <f t="shared" si="88"/>
        <v>35.6</v>
      </c>
      <c r="FQ10" s="51">
        <f t="shared" si="88"/>
        <v>14.3</v>
      </c>
      <c r="FR10" s="51">
        <f t="shared" si="88"/>
        <v>10.9</v>
      </c>
      <c r="FS10" s="51">
        <f t="shared" si="88"/>
        <v>10</v>
      </c>
      <c r="FT10" s="52">
        <f t="shared" ref="FT10:FV10" si="89">MIN(D10,S10,AH10,BL10,CA10,CP10,DT10,EI10,EX10)</f>
        <v>574</v>
      </c>
      <c r="FU10" s="52">
        <f t="shared" si="89"/>
        <v>318</v>
      </c>
      <c r="FV10" s="52">
        <f t="shared" si="89"/>
        <v>309</v>
      </c>
      <c r="FW10" s="52">
        <f t="shared" ref="FW10:GB10" si="90">MIN(G10,V10,AK10,AZ10,BO10,CD10,CS10,DH10,DW10,EL10,FA10)</f>
        <v>40</v>
      </c>
      <c r="FX10" s="52">
        <f t="shared" si="90"/>
        <v>15</v>
      </c>
      <c r="FY10" s="52">
        <f t="shared" si="90"/>
        <v>15</v>
      </c>
      <c r="FZ10" s="52">
        <f t="shared" si="90"/>
        <v>4</v>
      </c>
      <c r="GA10" s="52">
        <f t="shared" si="90"/>
        <v>0</v>
      </c>
      <c r="GB10" s="52">
        <f t="shared" si="90"/>
        <v>0</v>
      </c>
    </row>
    <row r="11" spans="1:184" x14ac:dyDescent="0.3">
      <c r="A11" s="46">
        <v>8</v>
      </c>
      <c r="B11" s="159"/>
      <c r="C11" s="43" t="s">
        <v>11</v>
      </c>
      <c r="D11" s="44">
        <v>1974</v>
      </c>
      <c r="E11" s="44">
        <v>1593</v>
      </c>
      <c r="F11" s="44">
        <v>1531</v>
      </c>
      <c r="G11" s="44">
        <v>480</v>
      </c>
      <c r="H11" s="44">
        <v>269</v>
      </c>
      <c r="I11" s="44">
        <v>251</v>
      </c>
      <c r="J11" s="44">
        <v>60</v>
      </c>
      <c r="K11" s="44">
        <v>45</v>
      </c>
      <c r="L11" s="44">
        <v>36</v>
      </c>
      <c r="M11" s="45">
        <f t="shared" ref="M11:O11" si="91">D11+G11+J11</f>
        <v>2514</v>
      </c>
      <c r="N11" s="45">
        <f t="shared" si="91"/>
        <v>1907</v>
      </c>
      <c r="O11" s="45">
        <f t="shared" si="91"/>
        <v>1818</v>
      </c>
      <c r="P11" s="46"/>
      <c r="Q11" s="159"/>
      <c r="R11" s="43" t="s">
        <v>11</v>
      </c>
      <c r="S11" s="44">
        <v>1507</v>
      </c>
      <c r="T11" s="44">
        <v>1277</v>
      </c>
      <c r="U11" s="44">
        <v>1211</v>
      </c>
      <c r="V11" s="44">
        <v>333</v>
      </c>
      <c r="W11" s="44">
        <v>197</v>
      </c>
      <c r="X11" s="44">
        <v>173</v>
      </c>
      <c r="Y11" s="44">
        <v>48</v>
      </c>
      <c r="Z11" s="44">
        <v>40</v>
      </c>
      <c r="AA11" s="44">
        <v>35</v>
      </c>
      <c r="AB11" s="45">
        <f t="shared" ref="AB11:AD11" si="92">S11+V11+Y11</f>
        <v>1888</v>
      </c>
      <c r="AC11" s="45">
        <f t="shared" si="92"/>
        <v>1514</v>
      </c>
      <c r="AD11" s="45">
        <f t="shared" si="92"/>
        <v>1419</v>
      </c>
      <c r="AE11" s="47"/>
      <c r="AF11" s="159"/>
      <c r="AG11" s="43" t="s">
        <v>11</v>
      </c>
      <c r="AH11" s="44">
        <v>1642</v>
      </c>
      <c r="AI11" s="44">
        <v>1422</v>
      </c>
      <c r="AJ11" s="44">
        <v>1385</v>
      </c>
      <c r="AK11" s="44">
        <v>270</v>
      </c>
      <c r="AL11" s="44">
        <v>145</v>
      </c>
      <c r="AM11" s="44">
        <v>137</v>
      </c>
      <c r="AN11" s="44">
        <v>65</v>
      </c>
      <c r="AO11" s="44">
        <v>55</v>
      </c>
      <c r="AP11" s="44">
        <v>53</v>
      </c>
      <c r="AQ11" s="45">
        <f t="shared" ref="AQ11:AS11" si="93">AH11+AK11+AN11</f>
        <v>1977</v>
      </c>
      <c r="AR11" s="45">
        <f t="shared" si="93"/>
        <v>1622</v>
      </c>
      <c r="AS11" s="45">
        <f t="shared" si="93"/>
        <v>1575</v>
      </c>
      <c r="AT11" s="46"/>
      <c r="AU11" s="159"/>
      <c r="AV11" s="43" t="s">
        <v>11</v>
      </c>
      <c r="AW11" s="48">
        <v>0</v>
      </c>
      <c r="AX11" s="48">
        <v>0</v>
      </c>
      <c r="AY11" s="48">
        <v>0</v>
      </c>
      <c r="AZ11" s="44">
        <v>188</v>
      </c>
      <c r="BA11" s="44">
        <v>110</v>
      </c>
      <c r="BB11" s="44">
        <v>109</v>
      </c>
      <c r="BC11" s="44">
        <v>55</v>
      </c>
      <c r="BD11" s="44">
        <v>46</v>
      </c>
      <c r="BE11" s="44">
        <v>45</v>
      </c>
      <c r="BF11" s="45">
        <f t="shared" ref="BF11:BH11" si="94">AZ11+BC11</f>
        <v>243</v>
      </c>
      <c r="BG11" s="45">
        <f t="shared" si="94"/>
        <v>156</v>
      </c>
      <c r="BH11" s="45">
        <f t="shared" si="94"/>
        <v>154</v>
      </c>
      <c r="BI11" s="47"/>
      <c r="BJ11" s="159"/>
      <c r="BK11" s="45" t="s">
        <v>11</v>
      </c>
      <c r="BL11" s="44">
        <v>1382</v>
      </c>
      <c r="BM11" s="44">
        <v>1187</v>
      </c>
      <c r="BN11" s="44">
        <v>1158</v>
      </c>
      <c r="BO11" s="44">
        <v>223</v>
      </c>
      <c r="BP11" s="44">
        <v>98</v>
      </c>
      <c r="BQ11" s="44">
        <v>91</v>
      </c>
      <c r="BR11" s="44">
        <v>58</v>
      </c>
      <c r="BS11" s="44">
        <v>46</v>
      </c>
      <c r="BT11" s="44">
        <v>43</v>
      </c>
      <c r="BU11" s="42">
        <f t="shared" ref="BU11:BW11" si="95">BL11+BO11+BR11</f>
        <v>1663</v>
      </c>
      <c r="BV11" s="42">
        <f t="shared" si="95"/>
        <v>1331</v>
      </c>
      <c r="BW11" s="46">
        <f t="shared" si="95"/>
        <v>1292</v>
      </c>
      <c r="BX11" s="46"/>
      <c r="BY11" s="159"/>
      <c r="BZ11" s="45" t="s">
        <v>11</v>
      </c>
      <c r="CA11" s="44">
        <v>1300</v>
      </c>
      <c r="CB11" s="44">
        <v>1111</v>
      </c>
      <c r="CC11" s="44">
        <v>1095</v>
      </c>
      <c r="CD11" s="44">
        <v>163</v>
      </c>
      <c r="CE11" s="44">
        <v>90</v>
      </c>
      <c r="CF11" s="44">
        <v>86</v>
      </c>
      <c r="CG11" s="44">
        <v>29</v>
      </c>
      <c r="CH11" s="44">
        <v>17</v>
      </c>
      <c r="CI11" s="44">
        <v>16</v>
      </c>
      <c r="CJ11" s="42">
        <f t="shared" ref="CJ11:CL11" si="96">CA11+CD11+CG11</f>
        <v>1492</v>
      </c>
      <c r="CK11" s="42">
        <f t="shared" si="96"/>
        <v>1218</v>
      </c>
      <c r="CL11" s="46">
        <f t="shared" si="96"/>
        <v>1197</v>
      </c>
      <c r="CM11" s="47"/>
      <c r="CN11" s="159"/>
      <c r="CO11" s="45" t="s">
        <v>11</v>
      </c>
      <c r="CP11" s="44">
        <v>1184</v>
      </c>
      <c r="CQ11" s="44">
        <v>1035</v>
      </c>
      <c r="CR11" s="44">
        <v>1020</v>
      </c>
      <c r="CS11" s="44">
        <v>81</v>
      </c>
      <c r="CT11" s="44">
        <v>54</v>
      </c>
      <c r="CU11" s="44">
        <v>49</v>
      </c>
      <c r="CV11" s="44">
        <v>54</v>
      </c>
      <c r="CW11" s="44">
        <v>47</v>
      </c>
      <c r="CX11" s="44">
        <v>47</v>
      </c>
      <c r="CY11" s="42">
        <f t="shared" ref="CY11:DA11" si="97">CP11+CS11+CV11</f>
        <v>1319</v>
      </c>
      <c r="CZ11" s="42">
        <f t="shared" si="97"/>
        <v>1136</v>
      </c>
      <c r="DA11" s="46">
        <f t="shared" si="97"/>
        <v>1116</v>
      </c>
      <c r="DB11" s="46"/>
      <c r="DC11" s="159"/>
      <c r="DD11" s="45" t="s">
        <v>11</v>
      </c>
      <c r="DE11" s="48">
        <v>0</v>
      </c>
      <c r="DF11" s="48">
        <v>0</v>
      </c>
      <c r="DG11" s="48">
        <v>0</v>
      </c>
      <c r="DH11" s="44">
        <v>80</v>
      </c>
      <c r="DI11" s="44">
        <v>49</v>
      </c>
      <c r="DJ11" s="44">
        <v>47</v>
      </c>
      <c r="DK11" s="44">
        <v>53</v>
      </c>
      <c r="DL11" s="44">
        <v>44</v>
      </c>
      <c r="DM11" s="44">
        <v>41</v>
      </c>
      <c r="DN11" s="42">
        <f t="shared" ref="DN11:DP11" si="98">DE11+DH11+DK11</f>
        <v>133</v>
      </c>
      <c r="DO11" s="42">
        <f t="shared" si="98"/>
        <v>93</v>
      </c>
      <c r="DP11" s="46">
        <f t="shared" si="98"/>
        <v>88</v>
      </c>
      <c r="DQ11" s="47"/>
      <c r="DR11" s="159"/>
      <c r="DS11" s="45" t="s">
        <v>11</v>
      </c>
      <c r="DT11" s="44">
        <v>991</v>
      </c>
      <c r="DU11" s="44">
        <v>468</v>
      </c>
      <c r="DV11" s="44">
        <v>409</v>
      </c>
      <c r="DW11" s="44">
        <v>80</v>
      </c>
      <c r="DX11" s="44">
        <v>16</v>
      </c>
      <c r="DY11" s="44">
        <v>13</v>
      </c>
      <c r="DZ11" s="44">
        <v>35</v>
      </c>
      <c r="EA11" s="44">
        <v>6</v>
      </c>
      <c r="EB11" s="44">
        <v>5</v>
      </c>
      <c r="EC11" s="42">
        <f t="shared" ref="EC11:EE11" si="99">DT11+DW11+DZ11</f>
        <v>1106</v>
      </c>
      <c r="ED11" s="42">
        <f t="shared" si="99"/>
        <v>490</v>
      </c>
      <c r="EE11" s="46">
        <f t="shared" si="99"/>
        <v>427</v>
      </c>
      <c r="EF11" s="46"/>
      <c r="EG11" s="159"/>
      <c r="EH11" s="45" t="s">
        <v>11</v>
      </c>
      <c r="EI11" s="44">
        <v>728</v>
      </c>
      <c r="EJ11" s="44">
        <v>301</v>
      </c>
      <c r="EK11" s="44">
        <v>291</v>
      </c>
      <c r="EL11" s="44">
        <v>115</v>
      </c>
      <c r="EM11" s="44">
        <v>23</v>
      </c>
      <c r="EN11" s="44">
        <v>22</v>
      </c>
      <c r="EO11" s="44">
        <v>24</v>
      </c>
      <c r="EP11" s="44">
        <v>1</v>
      </c>
      <c r="EQ11" s="44">
        <v>0</v>
      </c>
      <c r="ER11" s="42">
        <f t="shared" ref="ER11:ET11" si="100">EI11+EL11+EO11</f>
        <v>867</v>
      </c>
      <c r="ES11" s="42">
        <f t="shared" si="100"/>
        <v>325</v>
      </c>
      <c r="ET11" s="46">
        <f t="shared" si="100"/>
        <v>313</v>
      </c>
      <c r="EU11" s="47"/>
      <c r="EV11" s="159"/>
      <c r="EW11" s="45"/>
      <c r="EX11" s="46"/>
      <c r="EY11" s="46"/>
      <c r="EZ11" s="46"/>
      <c r="FA11" s="42"/>
      <c r="FB11" s="42"/>
      <c r="FC11" s="42"/>
      <c r="FD11" s="42"/>
      <c r="FE11" s="42"/>
      <c r="FF11" s="42"/>
      <c r="FG11" s="50"/>
      <c r="FH11" s="50"/>
      <c r="FI11" s="47"/>
      <c r="FJ11" s="47"/>
      <c r="FK11" s="51">
        <f t="shared" ref="FK11:FS11" si="101">(D11+S11+AH11+AW11+BL11+CA11+CP11+DE11+DT11+EI11+EX11)/10</f>
        <v>1070.8</v>
      </c>
      <c r="FL11" s="51">
        <f t="shared" si="101"/>
        <v>839.4</v>
      </c>
      <c r="FM11" s="51">
        <f t="shared" si="101"/>
        <v>810</v>
      </c>
      <c r="FN11" s="51">
        <f t="shared" si="101"/>
        <v>201.3</v>
      </c>
      <c r="FO11" s="51">
        <f t="shared" si="101"/>
        <v>105.1</v>
      </c>
      <c r="FP11" s="51">
        <f t="shared" si="101"/>
        <v>97.8</v>
      </c>
      <c r="FQ11" s="51">
        <f t="shared" si="101"/>
        <v>48.1</v>
      </c>
      <c r="FR11" s="51">
        <f t="shared" si="101"/>
        <v>34.700000000000003</v>
      </c>
      <c r="FS11" s="51">
        <f t="shared" si="101"/>
        <v>32.1</v>
      </c>
      <c r="FT11" s="52">
        <f t="shared" ref="FT11:FV11" si="102">MIN(D11,S11,AH11,BL11,CA11,CP11,DT11,EI11,EX11)</f>
        <v>728</v>
      </c>
      <c r="FU11" s="52">
        <f t="shared" si="102"/>
        <v>301</v>
      </c>
      <c r="FV11" s="52">
        <f t="shared" si="102"/>
        <v>291</v>
      </c>
      <c r="FW11" s="52">
        <f t="shared" ref="FW11:GB11" si="103">MIN(G11,V11,AK11,AZ11,BO11,CD11,CS11,DH11,DW11,EL11,FA11)</f>
        <v>80</v>
      </c>
      <c r="FX11" s="52">
        <f t="shared" si="103"/>
        <v>16</v>
      </c>
      <c r="FY11" s="52">
        <f t="shared" si="103"/>
        <v>13</v>
      </c>
      <c r="FZ11" s="52">
        <f t="shared" si="103"/>
        <v>24</v>
      </c>
      <c r="GA11" s="52">
        <f t="shared" si="103"/>
        <v>1</v>
      </c>
      <c r="GB11" s="52">
        <f t="shared" si="103"/>
        <v>0</v>
      </c>
    </row>
    <row r="12" spans="1:184" x14ac:dyDescent="0.3">
      <c r="A12" s="46">
        <v>9</v>
      </c>
      <c r="B12" s="159"/>
      <c r="C12" s="43" t="s">
        <v>12</v>
      </c>
      <c r="D12" s="44">
        <v>1216</v>
      </c>
      <c r="E12" s="44">
        <v>962</v>
      </c>
      <c r="F12" s="44">
        <v>930</v>
      </c>
      <c r="G12" s="44">
        <v>597</v>
      </c>
      <c r="H12" s="44">
        <v>360</v>
      </c>
      <c r="I12" s="44">
        <v>345</v>
      </c>
      <c r="J12" s="44">
        <v>36</v>
      </c>
      <c r="K12" s="44">
        <v>22</v>
      </c>
      <c r="L12" s="44">
        <v>16</v>
      </c>
      <c r="M12" s="45">
        <f t="shared" ref="M12:O12" si="104">D12+G12+J12</f>
        <v>1849</v>
      </c>
      <c r="N12" s="45">
        <f t="shared" si="104"/>
        <v>1344</v>
      </c>
      <c r="O12" s="45">
        <f t="shared" si="104"/>
        <v>1291</v>
      </c>
      <c r="P12" s="46"/>
      <c r="Q12" s="159"/>
      <c r="R12" s="43" t="s">
        <v>12</v>
      </c>
      <c r="S12" s="44">
        <v>907</v>
      </c>
      <c r="T12" s="44">
        <v>791</v>
      </c>
      <c r="U12" s="44">
        <v>744</v>
      </c>
      <c r="V12" s="44">
        <v>429</v>
      </c>
      <c r="W12" s="44">
        <v>282</v>
      </c>
      <c r="X12" s="44">
        <v>252</v>
      </c>
      <c r="Y12" s="44">
        <v>28</v>
      </c>
      <c r="Z12" s="44">
        <v>22</v>
      </c>
      <c r="AA12" s="44">
        <v>9</v>
      </c>
      <c r="AB12" s="45">
        <f t="shared" ref="AB12:AD12" si="105">S12+V12+Y12</f>
        <v>1364</v>
      </c>
      <c r="AC12" s="45">
        <f t="shared" si="105"/>
        <v>1095</v>
      </c>
      <c r="AD12" s="45">
        <f t="shared" si="105"/>
        <v>1005</v>
      </c>
      <c r="AE12" s="47"/>
      <c r="AF12" s="159"/>
      <c r="AG12" s="43" t="s">
        <v>12</v>
      </c>
      <c r="AH12" s="44">
        <v>958</v>
      </c>
      <c r="AI12" s="44">
        <v>828</v>
      </c>
      <c r="AJ12" s="44">
        <v>805</v>
      </c>
      <c r="AK12" s="44">
        <v>331</v>
      </c>
      <c r="AL12" s="44">
        <v>206</v>
      </c>
      <c r="AM12" s="44">
        <v>194</v>
      </c>
      <c r="AN12" s="44">
        <v>25</v>
      </c>
      <c r="AO12" s="44">
        <v>18</v>
      </c>
      <c r="AP12" s="44">
        <v>15</v>
      </c>
      <c r="AQ12" s="45">
        <f t="shared" ref="AQ12:AS12" si="106">AH12+AK12+AN12</f>
        <v>1314</v>
      </c>
      <c r="AR12" s="45">
        <f t="shared" si="106"/>
        <v>1052</v>
      </c>
      <c r="AS12" s="45">
        <f t="shared" si="106"/>
        <v>1014</v>
      </c>
      <c r="AT12" s="46"/>
      <c r="AU12" s="159"/>
      <c r="AV12" s="43" t="s">
        <v>12</v>
      </c>
      <c r="AW12" s="48">
        <v>0</v>
      </c>
      <c r="AX12" s="48">
        <v>0</v>
      </c>
      <c r="AY12" s="48">
        <v>0</v>
      </c>
      <c r="AZ12" s="44">
        <v>247</v>
      </c>
      <c r="BA12" s="44">
        <v>168</v>
      </c>
      <c r="BB12" s="44">
        <v>163</v>
      </c>
      <c r="BC12" s="44">
        <v>26</v>
      </c>
      <c r="BD12" s="44">
        <v>20</v>
      </c>
      <c r="BE12" s="44">
        <v>19</v>
      </c>
      <c r="BF12" s="45">
        <f t="shared" ref="BF12:BH12" si="107">AZ12+BC12</f>
        <v>273</v>
      </c>
      <c r="BG12" s="45">
        <f t="shared" si="107"/>
        <v>188</v>
      </c>
      <c r="BH12" s="45">
        <f t="shared" si="107"/>
        <v>182</v>
      </c>
      <c r="BI12" s="47"/>
      <c r="BJ12" s="159"/>
      <c r="BK12" s="45" t="s">
        <v>12</v>
      </c>
      <c r="BL12" s="44">
        <v>856</v>
      </c>
      <c r="BM12" s="44">
        <v>703</v>
      </c>
      <c r="BN12" s="44">
        <v>685</v>
      </c>
      <c r="BO12" s="44">
        <v>264</v>
      </c>
      <c r="BP12" s="44">
        <v>154</v>
      </c>
      <c r="BQ12" s="44">
        <v>141</v>
      </c>
      <c r="BR12" s="44">
        <v>31</v>
      </c>
      <c r="BS12" s="44">
        <v>19</v>
      </c>
      <c r="BT12" s="44">
        <v>18</v>
      </c>
      <c r="BU12" s="42">
        <f t="shared" ref="BU12:BW12" si="108">BL12+BO12+BR12</f>
        <v>1151</v>
      </c>
      <c r="BV12" s="42">
        <f t="shared" si="108"/>
        <v>876</v>
      </c>
      <c r="BW12" s="46">
        <f t="shared" si="108"/>
        <v>844</v>
      </c>
      <c r="BX12" s="46"/>
      <c r="BY12" s="159"/>
      <c r="BZ12" s="45" t="s">
        <v>12</v>
      </c>
      <c r="CA12" s="44">
        <v>798</v>
      </c>
      <c r="CB12" s="44">
        <v>659</v>
      </c>
      <c r="CC12" s="44">
        <v>649</v>
      </c>
      <c r="CD12" s="44">
        <v>234</v>
      </c>
      <c r="CE12" s="44">
        <v>147</v>
      </c>
      <c r="CF12" s="44">
        <v>140</v>
      </c>
      <c r="CG12" s="44">
        <v>8</v>
      </c>
      <c r="CH12" s="44">
        <v>2</v>
      </c>
      <c r="CI12" s="44">
        <v>2</v>
      </c>
      <c r="CJ12" s="42">
        <f t="shared" ref="CJ12:CL12" si="109">CA12+CD12+CG12</f>
        <v>1040</v>
      </c>
      <c r="CK12" s="42">
        <f t="shared" si="109"/>
        <v>808</v>
      </c>
      <c r="CL12" s="46">
        <f t="shared" si="109"/>
        <v>791</v>
      </c>
      <c r="CM12" s="47"/>
      <c r="CN12" s="159"/>
      <c r="CO12" s="45" t="s">
        <v>12</v>
      </c>
      <c r="CP12" s="44">
        <v>761</v>
      </c>
      <c r="CQ12" s="44">
        <v>689</v>
      </c>
      <c r="CR12" s="44">
        <v>679</v>
      </c>
      <c r="CS12" s="44">
        <v>150</v>
      </c>
      <c r="CT12" s="44">
        <v>109</v>
      </c>
      <c r="CU12" s="44">
        <v>105</v>
      </c>
      <c r="CV12" s="44">
        <v>21</v>
      </c>
      <c r="CW12" s="44">
        <v>15</v>
      </c>
      <c r="CX12" s="44">
        <v>15</v>
      </c>
      <c r="CY12" s="42">
        <f t="shared" ref="CY12:DA12" si="110">CP12+CS12+CV12</f>
        <v>932</v>
      </c>
      <c r="CZ12" s="42">
        <f t="shared" si="110"/>
        <v>813</v>
      </c>
      <c r="DA12" s="46">
        <f t="shared" si="110"/>
        <v>799</v>
      </c>
      <c r="DB12" s="46"/>
      <c r="DC12" s="159"/>
      <c r="DD12" s="45" t="s">
        <v>12</v>
      </c>
      <c r="DE12" s="48">
        <v>0</v>
      </c>
      <c r="DF12" s="48">
        <v>0</v>
      </c>
      <c r="DG12" s="48">
        <v>0</v>
      </c>
      <c r="DH12" s="44">
        <v>142</v>
      </c>
      <c r="DI12" s="44">
        <v>103</v>
      </c>
      <c r="DJ12" s="44">
        <v>99</v>
      </c>
      <c r="DK12" s="44">
        <v>21</v>
      </c>
      <c r="DL12" s="44">
        <v>14</v>
      </c>
      <c r="DM12" s="44">
        <v>13</v>
      </c>
      <c r="DN12" s="42">
        <f t="shared" ref="DN12:DP12" si="111">DE12+DH12+DK12</f>
        <v>163</v>
      </c>
      <c r="DO12" s="42">
        <f t="shared" si="111"/>
        <v>117</v>
      </c>
      <c r="DP12" s="46">
        <f t="shared" si="111"/>
        <v>112</v>
      </c>
      <c r="DQ12" s="47"/>
      <c r="DR12" s="159"/>
      <c r="DS12" s="45" t="s">
        <v>12</v>
      </c>
      <c r="DT12" s="44">
        <v>618</v>
      </c>
      <c r="DU12" s="44">
        <v>351</v>
      </c>
      <c r="DV12" s="44">
        <v>320</v>
      </c>
      <c r="DW12" s="44">
        <v>105</v>
      </c>
      <c r="DX12" s="44">
        <v>41</v>
      </c>
      <c r="DY12" s="44">
        <v>38</v>
      </c>
      <c r="DZ12" s="44">
        <v>7</v>
      </c>
      <c r="EA12" s="44">
        <v>3</v>
      </c>
      <c r="EB12" s="44">
        <v>1</v>
      </c>
      <c r="EC12" s="42">
        <f t="shared" ref="EC12:EE12" si="112">DT12+DW12+DZ12</f>
        <v>730</v>
      </c>
      <c r="ED12" s="42">
        <f t="shared" si="112"/>
        <v>395</v>
      </c>
      <c r="EE12" s="46">
        <f t="shared" si="112"/>
        <v>359</v>
      </c>
      <c r="EF12" s="46"/>
      <c r="EG12" s="159"/>
      <c r="EH12" s="45" t="s">
        <v>12</v>
      </c>
      <c r="EI12" s="44">
        <v>429</v>
      </c>
      <c r="EJ12" s="44">
        <v>221</v>
      </c>
      <c r="EK12" s="44">
        <v>211</v>
      </c>
      <c r="EL12" s="44">
        <v>129</v>
      </c>
      <c r="EM12" s="44">
        <v>37</v>
      </c>
      <c r="EN12" s="44">
        <v>36</v>
      </c>
      <c r="EO12" s="44">
        <v>7</v>
      </c>
      <c r="EP12" s="44">
        <v>2</v>
      </c>
      <c r="EQ12" s="44">
        <v>1</v>
      </c>
      <c r="ER12" s="42">
        <f t="shared" ref="ER12:ET12" si="113">EI12+EL12+EO12</f>
        <v>565</v>
      </c>
      <c r="ES12" s="42">
        <f t="shared" si="113"/>
        <v>260</v>
      </c>
      <c r="ET12" s="46">
        <f t="shared" si="113"/>
        <v>248</v>
      </c>
      <c r="EU12" s="47"/>
      <c r="EV12" s="159"/>
      <c r="EW12" s="45"/>
      <c r="EX12" s="46"/>
      <c r="EY12" s="46"/>
      <c r="EZ12" s="46"/>
      <c r="FA12" s="42"/>
      <c r="FB12" s="42"/>
      <c r="FC12" s="42"/>
      <c r="FD12" s="42"/>
      <c r="FE12" s="42"/>
      <c r="FF12" s="42"/>
      <c r="FG12" s="50"/>
      <c r="FH12" s="50"/>
      <c r="FI12" s="47"/>
      <c r="FJ12" s="47"/>
      <c r="FK12" s="51">
        <f t="shared" ref="FK12:FS12" si="114">(D12+S12+AH12+AW12+BL12+CA12+CP12+DE12+DT12+EI12+EX12)/10</f>
        <v>654.29999999999995</v>
      </c>
      <c r="FL12" s="51">
        <f t="shared" si="114"/>
        <v>520.4</v>
      </c>
      <c r="FM12" s="51">
        <f t="shared" si="114"/>
        <v>502.3</v>
      </c>
      <c r="FN12" s="51">
        <f t="shared" si="114"/>
        <v>262.8</v>
      </c>
      <c r="FO12" s="51">
        <f t="shared" si="114"/>
        <v>160.69999999999999</v>
      </c>
      <c r="FP12" s="51">
        <f t="shared" si="114"/>
        <v>151.30000000000001</v>
      </c>
      <c r="FQ12" s="51">
        <f t="shared" si="114"/>
        <v>21</v>
      </c>
      <c r="FR12" s="51">
        <f t="shared" si="114"/>
        <v>13.7</v>
      </c>
      <c r="FS12" s="51">
        <f t="shared" si="114"/>
        <v>10.9</v>
      </c>
      <c r="FT12" s="52">
        <f t="shared" ref="FT12:FV12" si="115">MIN(D12,S12,AH12,BL12,CA12,CP12,DT12,EI12,EX12)</f>
        <v>429</v>
      </c>
      <c r="FU12" s="52">
        <f t="shared" si="115"/>
        <v>221</v>
      </c>
      <c r="FV12" s="52">
        <f t="shared" si="115"/>
        <v>211</v>
      </c>
      <c r="FW12" s="52">
        <f t="shared" ref="FW12:GB12" si="116">MIN(G12,V12,AK12,AZ12,BO12,CD12,CS12,DH12,DW12,EL12,FA12)</f>
        <v>105</v>
      </c>
      <c r="FX12" s="52">
        <f t="shared" si="116"/>
        <v>37</v>
      </c>
      <c r="FY12" s="52">
        <f t="shared" si="116"/>
        <v>36</v>
      </c>
      <c r="FZ12" s="52">
        <f t="shared" si="116"/>
        <v>7</v>
      </c>
      <c r="GA12" s="52">
        <f t="shared" si="116"/>
        <v>2</v>
      </c>
      <c r="GB12" s="52">
        <f t="shared" si="116"/>
        <v>1</v>
      </c>
    </row>
    <row r="13" spans="1:184" x14ac:dyDescent="0.3">
      <c r="A13" s="42">
        <v>10</v>
      </c>
      <c r="B13" s="159"/>
      <c r="C13" s="43" t="s">
        <v>13</v>
      </c>
      <c r="D13" s="44">
        <v>2270</v>
      </c>
      <c r="E13" s="44">
        <v>1816</v>
      </c>
      <c r="F13" s="44">
        <v>1760</v>
      </c>
      <c r="G13" s="44">
        <v>636</v>
      </c>
      <c r="H13" s="44">
        <v>321</v>
      </c>
      <c r="I13" s="44">
        <v>295</v>
      </c>
      <c r="J13" s="44">
        <v>13</v>
      </c>
      <c r="K13" s="44">
        <v>3</v>
      </c>
      <c r="L13" s="44">
        <v>2</v>
      </c>
      <c r="M13" s="45">
        <f t="shared" ref="M13:O13" si="117">D13+G13+J13</f>
        <v>2919</v>
      </c>
      <c r="N13" s="45">
        <f t="shared" si="117"/>
        <v>2140</v>
      </c>
      <c r="O13" s="45">
        <f t="shared" si="117"/>
        <v>2057</v>
      </c>
      <c r="P13" s="46"/>
      <c r="Q13" s="159"/>
      <c r="R13" s="43" t="s">
        <v>13</v>
      </c>
      <c r="S13" s="44">
        <v>1642</v>
      </c>
      <c r="T13" s="44">
        <v>1431</v>
      </c>
      <c r="U13" s="44">
        <v>1344</v>
      </c>
      <c r="V13" s="44">
        <v>375</v>
      </c>
      <c r="W13" s="44">
        <v>222</v>
      </c>
      <c r="X13" s="44">
        <v>186</v>
      </c>
      <c r="Y13" s="44">
        <v>7</v>
      </c>
      <c r="Z13" s="44">
        <v>2</v>
      </c>
      <c r="AA13" s="44">
        <v>2</v>
      </c>
      <c r="AB13" s="45">
        <f t="shared" ref="AB13:AD13" si="118">S13+V13+Y13</f>
        <v>2024</v>
      </c>
      <c r="AC13" s="45">
        <f t="shared" si="118"/>
        <v>1655</v>
      </c>
      <c r="AD13" s="45">
        <f t="shared" si="118"/>
        <v>1532</v>
      </c>
      <c r="AE13" s="47"/>
      <c r="AF13" s="159"/>
      <c r="AG13" s="43" t="s">
        <v>13</v>
      </c>
      <c r="AH13" s="44">
        <v>1931</v>
      </c>
      <c r="AI13" s="44">
        <v>1644</v>
      </c>
      <c r="AJ13" s="44">
        <v>1591</v>
      </c>
      <c r="AK13" s="44">
        <v>305</v>
      </c>
      <c r="AL13" s="44">
        <v>167</v>
      </c>
      <c r="AM13" s="44">
        <v>152</v>
      </c>
      <c r="AN13" s="44">
        <v>11</v>
      </c>
      <c r="AO13" s="44">
        <v>3</v>
      </c>
      <c r="AP13" s="44">
        <v>3</v>
      </c>
      <c r="AQ13" s="45">
        <f t="shared" ref="AQ13:AS13" si="119">AH13+AK13+AN13</f>
        <v>2247</v>
      </c>
      <c r="AR13" s="45">
        <f t="shared" si="119"/>
        <v>1814</v>
      </c>
      <c r="AS13" s="45">
        <f t="shared" si="119"/>
        <v>1746</v>
      </c>
      <c r="AT13" s="46"/>
      <c r="AU13" s="159"/>
      <c r="AV13" s="43" t="s">
        <v>13</v>
      </c>
      <c r="AW13" s="48">
        <v>0</v>
      </c>
      <c r="AX13" s="48">
        <v>0</v>
      </c>
      <c r="AY13" s="48">
        <v>0</v>
      </c>
      <c r="AZ13" s="44">
        <v>201</v>
      </c>
      <c r="BA13" s="44">
        <v>121</v>
      </c>
      <c r="BB13" s="44">
        <v>112</v>
      </c>
      <c r="BC13" s="44">
        <v>6</v>
      </c>
      <c r="BD13" s="44">
        <v>3</v>
      </c>
      <c r="BE13" s="44">
        <v>3</v>
      </c>
      <c r="BF13" s="45">
        <f t="shared" ref="BF13:BH13" si="120">AZ13+BC13</f>
        <v>207</v>
      </c>
      <c r="BG13" s="45">
        <f t="shared" si="120"/>
        <v>124</v>
      </c>
      <c r="BH13" s="45">
        <f t="shared" si="120"/>
        <v>115</v>
      </c>
      <c r="BI13" s="47"/>
      <c r="BJ13" s="159"/>
      <c r="BK13" s="45" t="s">
        <v>13</v>
      </c>
      <c r="BL13" s="44">
        <v>1608</v>
      </c>
      <c r="BM13" s="44">
        <v>1349</v>
      </c>
      <c r="BN13" s="44">
        <v>1302</v>
      </c>
      <c r="BO13" s="44">
        <v>274</v>
      </c>
      <c r="BP13" s="44">
        <v>112</v>
      </c>
      <c r="BQ13" s="44">
        <v>104</v>
      </c>
      <c r="BR13" s="44">
        <v>10</v>
      </c>
      <c r="BS13" s="44">
        <v>2</v>
      </c>
      <c r="BT13" s="44">
        <v>2</v>
      </c>
      <c r="BU13" s="42">
        <f t="shared" ref="BU13:BW13" si="121">BL13+BO13+BR13</f>
        <v>1892</v>
      </c>
      <c r="BV13" s="42">
        <f t="shared" si="121"/>
        <v>1463</v>
      </c>
      <c r="BW13" s="46">
        <f t="shared" si="121"/>
        <v>1408</v>
      </c>
      <c r="BX13" s="46"/>
      <c r="BY13" s="159"/>
      <c r="BZ13" s="45" t="s">
        <v>13</v>
      </c>
      <c r="CA13" s="44">
        <v>1496</v>
      </c>
      <c r="CB13" s="44">
        <v>1271</v>
      </c>
      <c r="CC13" s="44">
        <v>1247</v>
      </c>
      <c r="CD13" s="44">
        <v>195</v>
      </c>
      <c r="CE13" s="44">
        <v>101</v>
      </c>
      <c r="CF13" s="44">
        <v>98</v>
      </c>
      <c r="CG13" s="44">
        <v>22</v>
      </c>
      <c r="CH13" s="44">
        <v>19</v>
      </c>
      <c r="CI13" s="44">
        <v>15</v>
      </c>
      <c r="CJ13" s="42">
        <f t="shared" ref="CJ13:CL13" si="122">CA13+CD13+CG13</f>
        <v>1713</v>
      </c>
      <c r="CK13" s="42">
        <f t="shared" si="122"/>
        <v>1391</v>
      </c>
      <c r="CL13" s="46">
        <f t="shared" si="122"/>
        <v>1360</v>
      </c>
      <c r="CM13" s="47"/>
      <c r="CN13" s="159"/>
      <c r="CO13" s="45" t="s">
        <v>13</v>
      </c>
      <c r="CP13" s="44">
        <v>1477</v>
      </c>
      <c r="CQ13" s="44">
        <v>1349</v>
      </c>
      <c r="CR13" s="44">
        <v>1323</v>
      </c>
      <c r="CS13" s="44">
        <v>138</v>
      </c>
      <c r="CT13" s="44">
        <v>87</v>
      </c>
      <c r="CU13" s="44">
        <v>81</v>
      </c>
      <c r="CV13" s="44">
        <v>4</v>
      </c>
      <c r="CW13" s="44">
        <v>2</v>
      </c>
      <c r="CX13" s="44">
        <v>2</v>
      </c>
      <c r="CY13" s="42">
        <f t="shared" ref="CY13:DA13" si="123">CP13+CS13+CV13</f>
        <v>1619</v>
      </c>
      <c r="CZ13" s="42">
        <f t="shared" si="123"/>
        <v>1438</v>
      </c>
      <c r="DA13" s="46">
        <f t="shared" si="123"/>
        <v>1406</v>
      </c>
      <c r="DB13" s="46"/>
      <c r="DC13" s="159"/>
      <c r="DD13" s="45" t="s">
        <v>13</v>
      </c>
      <c r="DE13" s="48">
        <v>0</v>
      </c>
      <c r="DF13" s="48">
        <v>0</v>
      </c>
      <c r="DG13" s="48">
        <v>0</v>
      </c>
      <c r="DH13" s="44">
        <v>127</v>
      </c>
      <c r="DI13" s="44">
        <v>82</v>
      </c>
      <c r="DJ13" s="44">
        <v>74</v>
      </c>
      <c r="DK13" s="44">
        <v>2</v>
      </c>
      <c r="DL13" s="44">
        <v>2</v>
      </c>
      <c r="DM13" s="44">
        <v>2</v>
      </c>
      <c r="DN13" s="42">
        <f t="shared" ref="DN13:DP13" si="124">DE13+DH13+DK13</f>
        <v>129</v>
      </c>
      <c r="DO13" s="42">
        <f t="shared" si="124"/>
        <v>84</v>
      </c>
      <c r="DP13" s="46">
        <f t="shared" si="124"/>
        <v>76</v>
      </c>
      <c r="DQ13" s="47"/>
      <c r="DR13" s="159"/>
      <c r="DS13" s="45" t="s">
        <v>13</v>
      </c>
      <c r="DT13" s="44">
        <v>1168</v>
      </c>
      <c r="DU13" s="44">
        <v>707</v>
      </c>
      <c r="DV13" s="44">
        <v>637</v>
      </c>
      <c r="DW13" s="44">
        <v>110</v>
      </c>
      <c r="DX13" s="44">
        <v>29</v>
      </c>
      <c r="DY13" s="44">
        <v>23</v>
      </c>
      <c r="DZ13" s="44">
        <v>1</v>
      </c>
      <c r="EA13" s="44">
        <v>0</v>
      </c>
      <c r="EB13" s="44">
        <v>0</v>
      </c>
      <c r="EC13" s="42">
        <f t="shared" ref="EC13:EE13" si="125">DT13+DW13+DZ13</f>
        <v>1279</v>
      </c>
      <c r="ED13" s="42">
        <f t="shared" si="125"/>
        <v>736</v>
      </c>
      <c r="EE13" s="46">
        <f t="shared" si="125"/>
        <v>660</v>
      </c>
      <c r="EF13" s="46"/>
      <c r="EG13" s="159"/>
      <c r="EH13" s="45" t="s">
        <v>13</v>
      </c>
      <c r="EI13" s="44">
        <v>860</v>
      </c>
      <c r="EJ13" s="44">
        <v>511</v>
      </c>
      <c r="EK13" s="44">
        <v>501</v>
      </c>
      <c r="EL13" s="44">
        <v>164</v>
      </c>
      <c r="EM13" s="44">
        <v>47</v>
      </c>
      <c r="EN13" s="44">
        <v>39</v>
      </c>
      <c r="EO13" s="44">
        <v>1</v>
      </c>
      <c r="EP13" s="44">
        <v>0</v>
      </c>
      <c r="EQ13" s="44">
        <v>0</v>
      </c>
      <c r="ER13" s="42">
        <f t="shared" ref="ER13:ET13" si="126">EI13+EL13+EO13</f>
        <v>1025</v>
      </c>
      <c r="ES13" s="42">
        <f t="shared" si="126"/>
        <v>558</v>
      </c>
      <c r="ET13" s="46">
        <f t="shared" si="126"/>
        <v>540</v>
      </c>
      <c r="EU13" s="47"/>
      <c r="EV13" s="159"/>
      <c r="EW13" s="45"/>
      <c r="EX13" s="46"/>
      <c r="EY13" s="46"/>
      <c r="EZ13" s="46"/>
      <c r="FA13" s="42"/>
      <c r="FB13" s="42"/>
      <c r="FC13" s="42"/>
      <c r="FD13" s="42"/>
      <c r="FE13" s="42"/>
      <c r="FF13" s="42"/>
      <c r="FG13" s="50"/>
      <c r="FH13" s="50"/>
      <c r="FI13" s="47"/>
      <c r="FJ13" s="47"/>
      <c r="FK13" s="51">
        <f t="shared" ref="FK13:FS13" si="127">(D13+S13+AH13+AW13+BL13+CA13+CP13+DE13+DT13+EI13+EX13)/10</f>
        <v>1245.2</v>
      </c>
      <c r="FL13" s="51">
        <f t="shared" si="127"/>
        <v>1007.8</v>
      </c>
      <c r="FM13" s="51">
        <f t="shared" si="127"/>
        <v>970.5</v>
      </c>
      <c r="FN13" s="51">
        <f t="shared" si="127"/>
        <v>252.5</v>
      </c>
      <c r="FO13" s="51">
        <f t="shared" si="127"/>
        <v>128.9</v>
      </c>
      <c r="FP13" s="51">
        <f t="shared" si="127"/>
        <v>116.4</v>
      </c>
      <c r="FQ13" s="51">
        <f t="shared" si="127"/>
        <v>7.7</v>
      </c>
      <c r="FR13" s="51">
        <f t="shared" si="127"/>
        <v>3.6</v>
      </c>
      <c r="FS13" s="51">
        <f t="shared" si="127"/>
        <v>3.1</v>
      </c>
      <c r="FT13" s="52">
        <f t="shared" ref="FT13:FV13" si="128">MIN(D13,S13,AH13,BL13,CA13,CP13,DT13,EI13,EX13)</f>
        <v>860</v>
      </c>
      <c r="FU13" s="52">
        <f t="shared" si="128"/>
        <v>511</v>
      </c>
      <c r="FV13" s="52">
        <f t="shared" si="128"/>
        <v>501</v>
      </c>
      <c r="FW13" s="52">
        <f t="shared" ref="FW13:GB13" si="129">MIN(G13,V13,AK13,AZ13,BO13,CD13,CS13,DH13,DW13,EL13,FA13)</f>
        <v>110</v>
      </c>
      <c r="FX13" s="52">
        <f t="shared" si="129"/>
        <v>29</v>
      </c>
      <c r="FY13" s="52">
        <f t="shared" si="129"/>
        <v>23</v>
      </c>
      <c r="FZ13" s="52">
        <f t="shared" si="129"/>
        <v>1</v>
      </c>
      <c r="GA13" s="52">
        <f t="shared" si="129"/>
        <v>0</v>
      </c>
      <c r="GB13" s="52">
        <f t="shared" si="129"/>
        <v>0</v>
      </c>
    </row>
    <row r="14" spans="1:184" x14ac:dyDescent="0.3">
      <c r="A14" s="46">
        <v>11</v>
      </c>
      <c r="B14" s="159"/>
      <c r="C14" s="43" t="s">
        <v>14</v>
      </c>
      <c r="D14" s="44">
        <v>1327</v>
      </c>
      <c r="E14" s="44">
        <v>1094</v>
      </c>
      <c r="F14" s="44">
        <v>1060</v>
      </c>
      <c r="G14" s="44">
        <v>163</v>
      </c>
      <c r="H14" s="44">
        <v>94</v>
      </c>
      <c r="I14" s="44">
        <v>86</v>
      </c>
      <c r="J14" s="44">
        <v>27</v>
      </c>
      <c r="K14" s="44">
        <v>22</v>
      </c>
      <c r="L14" s="44">
        <v>19</v>
      </c>
      <c r="M14" s="45">
        <f t="shared" ref="M14:O14" si="130">D14+G14+J14</f>
        <v>1517</v>
      </c>
      <c r="N14" s="45">
        <f t="shared" si="130"/>
        <v>1210</v>
      </c>
      <c r="O14" s="45">
        <f t="shared" si="130"/>
        <v>1165</v>
      </c>
      <c r="P14" s="46"/>
      <c r="Q14" s="159"/>
      <c r="R14" s="43" t="s">
        <v>14</v>
      </c>
      <c r="S14" s="44">
        <v>1017</v>
      </c>
      <c r="T14" s="44">
        <v>905</v>
      </c>
      <c r="U14" s="44">
        <v>852</v>
      </c>
      <c r="V14" s="44">
        <v>118</v>
      </c>
      <c r="W14" s="44">
        <v>84</v>
      </c>
      <c r="X14" s="44">
        <v>76</v>
      </c>
      <c r="Y14" s="44">
        <v>28</v>
      </c>
      <c r="Z14" s="44">
        <v>19</v>
      </c>
      <c r="AA14" s="44">
        <v>15</v>
      </c>
      <c r="AB14" s="45">
        <f t="shared" ref="AB14:AD14" si="131">S14+V14+Y14</f>
        <v>1163</v>
      </c>
      <c r="AC14" s="45">
        <f t="shared" si="131"/>
        <v>1008</v>
      </c>
      <c r="AD14" s="45">
        <f t="shared" si="131"/>
        <v>943</v>
      </c>
      <c r="AE14" s="47"/>
      <c r="AF14" s="159"/>
      <c r="AG14" s="43" t="s">
        <v>14</v>
      </c>
      <c r="AH14" s="44">
        <v>1059</v>
      </c>
      <c r="AI14" s="44">
        <v>893</v>
      </c>
      <c r="AJ14" s="44">
        <v>870</v>
      </c>
      <c r="AK14" s="44">
        <v>120</v>
      </c>
      <c r="AL14" s="44">
        <v>73</v>
      </c>
      <c r="AM14" s="44">
        <v>66</v>
      </c>
      <c r="AN14" s="44">
        <v>27</v>
      </c>
      <c r="AO14" s="44">
        <v>18</v>
      </c>
      <c r="AP14" s="44">
        <v>18</v>
      </c>
      <c r="AQ14" s="45">
        <f t="shared" ref="AQ14:AS14" si="132">AH14+AK14+AN14</f>
        <v>1206</v>
      </c>
      <c r="AR14" s="45">
        <f t="shared" si="132"/>
        <v>984</v>
      </c>
      <c r="AS14" s="45">
        <f t="shared" si="132"/>
        <v>954</v>
      </c>
      <c r="AT14" s="46"/>
      <c r="AU14" s="159"/>
      <c r="AV14" s="43" t="s">
        <v>14</v>
      </c>
      <c r="AW14" s="48">
        <v>0</v>
      </c>
      <c r="AX14" s="48">
        <v>0</v>
      </c>
      <c r="AY14" s="48">
        <v>0</v>
      </c>
      <c r="AZ14" s="44">
        <v>70</v>
      </c>
      <c r="BA14" s="44">
        <v>53</v>
      </c>
      <c r="BB14" s="44">
        <v>52</v>
      </c>
      <c r="BC14" s="44">
        <v>26</v>
      </c>
      <c r="BD14" s="44">
        <v>22</v>
      </c>
      <c r="BE14" s="44">
        <v>21</v>
      </c>
      <c r="BF14" s="45">
        <f t="shared" ref="BF14:BH14" si="133">AZ14+BC14</f>
        <v>96</v>
      </c>
      <c r="BG14" s="45">
        <f t="shared" si="133"/>
        <v>75</v>
      </c>
      <c r="BH14" s="45">
        <f t="shared" si="133"/>
        <v>73</v>
      </c>
      <c r="BI14" s="47"/>
      <c r="BJ14" s="159"/>
      <c r="BK14" s="45" t="s">
        <v>47</v>
      </c>
      <c r="BL14" s="44">
        <v>879</v>
      </c>
      <c r="BM14" s="44">
        <v>732</v>
      </c>
      <c r="BN14" s="44">
        <v>699</v>
      </c>
      <c r="BO14" s="44">
        <v>78</v>
      </c>
      <c r="BP14" s="44">
        <v>48</v>
      </c>
      <c r="BQ14" s="44">
        <v>45</v>
      </c>
      <c r="BR14" s="44">
        <v>23</v>
      </c>
      <c r="BS14" s="44">
        <v>19</v>
      </c>
      <c r="BT14" s="44">
        <v>18</v>
      </c>
      <c r="BU14" s="42">
        <f t="shared" ref="BU14:BW14" si="134">BL14+BO14+BR14</f>
        <v>980</v>
      </c>
      <c r="BV14" s="42">
        <f t="shared" si="134"/>
        <v>799</v>
      </c>
      <c r="BW14" s="46">
        <f t="shared" si="134"/>
        <v>762</v>
      </c>
      <c r="BX14" s="46"/>
      <c r="BY14" s="159"/>
      <c r="BZ14" s="45" t="s">
        <v>47</v>
      </c>
      <c r="CA14" s="44">
        <v>805</v>
      </c>
      <c r="CB14" s="44">
        <v>659</v>
      </c>
      <c r="CC14" s="44">
        <v>643</v>
      </c>
      <c r="CD14" s="44">
        <v>64</v>
      </c>
      <c r="CE14" s="44">
        <v>48</v>
      </c>
      <c r="CF14" s="44">
        <v>46</v>
      </c>
      <c r="CG14" s="44">
        <v>5</v>
      </c>
      <c r="CH14" s="44">
        <v>3</v>
      </c>
      <c r="CI14" s="44">
        <v>3</v>
      </c>
      <c r="CJ14" s="42">
        <f t="shared" ref="CJ14:CL14" si="135">CA14+CD14+CG14</f>
        <v>874</v>
      </c>
      <c r="CK14" s="42">
        <f t="shared" si="135"/>
        <v>710</v>
      </c>
      <c r="CL14" s="46">
        <f t="shared" si="135"/>
        <v>692</v>
      </c>
      <c r="CM14" s="47"/>
      <c r="CN14" s="159"/>
      <c r="CO14" s="45" t="s">
        <v>47</v>
      </c>
      <c r="CP14" s="44">
        <v>683</v>
      </c>
      <c r="CQ14" s="44">
        <v>604</v>
      </c>
      <c r="CR14" s="44">
        <v>596</v>
      </c>
      <c r="CS14" s="44">
        <v>56</v>
      </c>
      <c r="CT14" s="44">
        <v>39</v>
      </c>
      <c r="CU14" s="44">
        <v>38</v>
      </c>
      <c r="CV14" s="44">
        <v>22</v>
      </c>
      <c r="CW14" s="44">
        <v>19</v>
      </c>
      <c r="CX14" s="44">
        <v>19</v>
      </c>
      <c r="CY14" s="42">
        <f t="shared" ref="CY14:DA14" si="136">CP14+CS14+CV14</f>
        <v>761</v>
      </c>
      <c r="CZ14" s="42">
        <f t="shared" si="136"/>
        <v>662</v>
      </c>
      <c r="DA14" s="46">
        <f t="shared" si="136"/>
        <v>653</v>
      </c>
      <c r="DB14" s="46"/>
      <c r="DC14" s="159"/>
      <c r="DD14" s="45" t="s">
        <v>47</v>
      </c>
      <c r="DE14" s="48">
        <v>0</v>
      </c>
      <c r="DF14" s="48">
        <v>0</v>
      </c>
      <c r="DG14" s="48">
        <v>0</v>
      </c>
      <c r="DH14" s="44">
        <v>50</v>
      </c>
      <c r="DI14" s="44">
        <v>40</v>
      </c>
      <c r="DJ14" s="44">
        <v>40</v>
      </c>
      <c r="DK14" s="44">
        <v>19</v>
      </c>
      <c r="DL14" s="44">
        <v>18</v>
      </c>
      <c r="DM14" s="44">
        <v>18</v>
      </c>
      <c r="DN14" s="42">
        <f t="shared" ref="DN14:DP14" si="137">DE14+DH14+DK14</f>
        <v>69</v>
      </c>
      <c r="DO14" s="42">
        <f t="shared" si="137"/>
        <v>58</v>
      </c>
      <c r="DP14" s="46">
        <f t="shared" si="137"/>
        <v>58</v>
      </c>
      <c r="DQ14" s="47"/>
      <c r="DR14" s="159"/>
      <c r="DS14" s="45" t="s">
        <v>47</v>
      </c>
      <c r="DT14" s="44">
        <v>523</v>
      </c>
      <c r="DU14" s="44">
        <v>262</v>
      </c>
      <c r="DV14" s="44">
        <v>228</v>
      </c>
      <c r="DW14" s="44">
        <v>47</v>
      </c>
      <c r="DX14" s="44">
        <v>20</v>
      </c>
      <c r="DY14" s="44">
        <v>18</v>
      </c>
      <c r="DZ14" s="44">
        <v>13</v>
      </c>
      <c r="EA14" s="44">
        <v>2</v>
      </c>
      <c r="EB14" s="44">
        <v>2</v>
      </c>
      <c r="EC14" s="42">
        <f t="shared" ref="EC14:EE14" si="138">DT14+DW14+DZ14</f>
        <v>583</v>
      </c>
      <c r="ED14" s="42">
        <f t="shared" si="138"/>
        <v>284</v>
      </c>
      <c r="EE14" s="46">
        <f t="shared" si="138"/>
        <v>248</v>
      </c>
      <c r="EF14" s="46"/>
      <c r="EG14" s="159"/>
      <c r="EH14" s="45" t="s">
        <v>47</v>
      </c>
      <c r="EI14" s="44">
        <v>366</v>
      </c>
      <c r="EJ14" s="44">
        <v>176</v>
      </c>
      <c r="EK14" s="44">
        <v>173</v>
      </c>
      <c r="EL14" s="44">
        <v>52</v>
      </c>
      <c r="EM14" s="44">
        <v>17</v>
      </c>
      <c r="EN14" s="44">
        <v>16</v>
      </c>
      <c r="EO14" s="44">
        <v>12</v>
      </c>
      <c r="EP14" s="44">
        <v>2</v>
      </c>
      <c r="EQ14" s="44">
        <v>2</v>
      </c>
      <c r="ER14" s="42">
        <f t="shared" ref="ER14:ET14" si="139">EI14+EL14+EO14</f>
        <v>430</v>
      </c>
      <c r="ES14" s="42">
        <f t="shared" si="139"/>
        <v>195</v>
      </c>
      <c r="ET14" s="46">
        <f t="shared" si="139"/>
        <v>191</v>
      </c>
      <c r="EU14" s="47"/>
      <c r="EV14" s="159"/>
      <c r="EW14" s="45"/>
      <c r="EX14" s="46"/>
      <c r="EY14" s="46"/>
      <c r="EZ14" s="46"/>
      <c r="FA14" s="42"/>
      <c r="FB14" s="42"/>
      <c r="FC14" s="42"/>
      <c r="FD14" s="42"/>
      <c r="FE14" s="42"/>
      <c r="FF14" s="42"/>
      <c r="FG14" s="50"/>
      <c r="FH14" s="50"/>
      <c r="FI14" s="47"/>
      <c r="FJ14" s="47"/>
      <c r="FK14" s="51">
        <f t="shared" ref="FK14:FS14" si="140">(D14+S14+AH14+AW14+BL14+CA14+CP14+DE14+DT14+EI14+EX14)/10</f>
        <v>665.9</v>
      </c>
      <c r="FL14" s="51">
        <f t="shared" si="140"/>
        <v>532.5</v>
      </c>
      <c r="FM14" s="51">
        <f t="shared" si="140"/>
        <v>512.1</v>
      </c>
      <c r="FN14" s="51">
        <f t="shared" si="140"/>
        <v>81.8</v>
      </c>
      <c r="FO14" s="51">
        <f t="shared" si="140"/>
        <v>51.6</v>
      </c>
      <c r="FP14" s="51">
        <f t="shared" si="140"/>
        <v>48.3</v>
      </c>
      <c r="FQ14" s="51">
        <f t="shared" si="140"/>
        <v>20.2</v>
      </c>
      <c r="FR14" s="51">
        <f t="shared" si="140"/>
        <v>14.4</v>
      </c>
      <c r="FS14" s="51">
        <f t="shared" si="140"/>
        <v>13.5</v>
      </c>
      <c r="FT14" s="52">
        <f t="shared" ref="FT14:FV14" si="141">MIN(D14,S14,AH14,BL14,CA14,CP14,DT14,EI14,EX14)</f>
        <v>366</v>
      </c>
      <c r="FU14" s="52">
        <f t="shared" si="141"/>
        <v>176</v>
      </c>
      <c r="FV14" s="52">
        <f t="shared" si="141"/>
        <v>173</v>
      </c>
      <c r="FW14" s="52">
        <f t="shared" ref="FW14:GB14" si="142">MIN(G14,V14,AK14,AZ14,BO14,CD14,CS14,DH14,DW14,EL14,FA14)</f>
        <v>47</v>
      </c>
      <c r="FX14" s="52">
        <f t="shared" si="142"/>
        <v>17</v>
      </c>
      <c r="FY14" s="52">
        <f t="shared" si="142"/>
        <v>16</v>
      </c>
      <c r="FZ14" s="52">
        <f t="shared" si="142"/>
        <v>5</v>
      </c>
      <c r="GA14" s="52">
        <f t="shared" si="142"/>
        <v>2</v>
      </c>
      <c r="GB14" s="52">
        <f t="shared" si="142"/>
        <v>2</v>
      </c>
    </row>
    <row r="15" spans="1:184" x14ac:dyDescent="0.3">
      <c r="A15" s="46">
        <v>12</v>
      </c>
      <c r="B15" s="159"/>
      <c r="C15" s="43" t="s">
        <v>15</v>
      </c>
      <c r="D15" s="44">
        <v>1784</v>
      </c>
      <c r="E15" s="44">
        <v>1506</v>
      </c>
      <c r="F15" s="44">
        <v>1471</v>
      </c>
      <c r="G15" s="44">
        <v>387</v>
      </c>
      <c r="H15" s="44">
        <v>194</v>
      </c>
      <c r="I15" s="44">
        <v>181</v>
      </c>
      <c r="J15" s="44">
        <v>8</v>
      </c>
      <c r="K15" s="44">
        <v>3</v>
      </c>
      <c r="L15" s="44">
        <v>3</v>
      </c>
      <c r="M15" s="45">
        <f t="shared" ref="M15:O15" si="143">D15+G15+J15</f>
        <v>2179</v>
      </c>
      <c r="N15" s="45">
        <f t="shared" si="143"/>
        <v>1703</v>
      </c>
      <c r="O15" s="45">
        <f t="shared" si="143"/>
        <v>1655</v>
      </c>
      <c r="P15" s="46"/>
      <c r="Q15" s="159"/>
      <c r="R15" s="43" t="s">
        <v>15</v>
      </c>
      <c r="S15" s="44">
        <v>1439</v>
      </c>
      <c r="T15" s="44">
        <v>1309</v>
      </c>
      <c r="U15" s="44">
        <v>1254</v>
      </c>
      <c r="V15" s="44">
        <v>247</v>
      </c>
      <c r="W15" s="44">
        <v>146</v>
      </c>
      <c r="X15" s="44">
        <v>132</v>
      </c>
      <c r="Y15" s="44">
        <v>7</v>
      </c>
      <c r="Z15" s="44">
        <v>3</v>
      </c>
      <c r="AA15" s="44">
        <v>3</v>
      </c>
      <c r="AB15" s="45">
        <f t="shared" ref="AB15:AD15" si="144">S15+V15+Y15</f>
        <v>1693</v>
      </c>
      <c r="AC15" s="45">
        <f t="shared" si="144"/>
        <v>1458</v>
      </c>
      <c r="AD15" s="45">
        <f t="shared" si="144"/>
        <v>1389</v>
      </c>
      <c r="AE15" s="47"/>
      <c r="AF15" s="159"/>
      <c r="AG15" s="43" t="s">
        <v>15</v>
      </c>
      <c r="AH15" s="44">
        <v>1571</v>
      </c>
      <c r="AI15" s="44">
        <v>1399</v>
      </c>
      <c r="AJ15" s="44">
        <v>1377</v>
      </c>
      <c r="AK15" s="44">
        <v>180</v>
      </c>
      <c r="AL15" s="44">
        <v>105</v>
      </c>
      <c r="AM15" s="44">
        <v>97</v>
      </c>
      <c r="AN15" s="44">
        <v>9</v>
      </c>
      <c r="AO15" s="44">
        <v>3</v>
      </c>
      <c r="AP15" s="44">
        <v>3</v>
      </c>
      <c r="AQ15" s="45">
        <f t="shared" ref="AQ15:AS15" si="145">AH15+AK15+AN15</f>
        <v>1760</v>
      </c>
      <c r="AR15" s="45">
        <f t="shared" si="145"/>
        <v>1507</v>
      </c>
      <c r="AS15" s="45">
        <f t="shared" si="145"/>
        <v>1477</v>
      </c>
      <c r="AT15" s="46"/>
      <c r="AU15" s="159"/>
      <c r="AV15" s="43" t="s">
        <v>15</v>
      </c>
      <c r="AW15" s="48">
        <v>0</v>
      </c>
      <c r="AX15" s="48">
        <v>0</v>
      </c>
      <c r="AY15" s="48">
        <v>0</v>
      </c>
      <c r="AZ15" s="44">
        <v>137</v>
      </c>
      <c r="BA15" s="44">
        <v>92</v>
      </c>
      <c r="BB15" s="44">
        <v>90</v>
      </c>
      <c r="BC15" s="44">
        <v>4</v>
      </c>
      <c r="BD15" s="44">
        <v>3</v>
      </c>
      <c r="BE15" s="44">
        <v>3</v>
      </c>
      <c r="BF15" s="45">
        <f t="shared" ref="BF15:BH15" si="146">AZ15+BC15</f>
        <v>141</v>
      </c>
      <c r="BG15" s="45">
        <f t="shared" si="146"/>
        <v>95</v>
      </c>
      <c r="BH15" s="45">
        <f t="shared" si="146"/>
        <v>93</v>
      </c>
      <c r="BI15" s="47"/>
      <c r="BJ15" s="159"/>
      <c r="BK15" s="45" t="s">
        <v>15</v>
      </c>
      <c r="BL15" s="44">
        <v>1393</v>
      </c>
      <c r="BM15" s="44">
        <v>1184</v>
      </c>
      <c r="BN15" s="44">
        <v>1146</v>
      </c>
      <c r="BO15" s="44">
        <v>181</v>
      </c>
      <c r="BP15" s="44">
        <v>91</v>
      </c>
      <c r="BQ15" s="44">
        <v>83</v>
      </c>
      <c r="BR15" s="44">
        <v>6</v>
      </c>
      <c r="BS15" s="44">
        <v>4</v>
      </c>
      <c r="BT15" s="44">
        <v>4</v>
      </c>
      <c r="BU15" s="42">
        <f t="shared" ref="BU15:BW15" si="147">BL15+BO15+BR15</f>
        <v>1580</v>
      </c>
      <c r="BV15" s="42">
        <f t="shared" si="147"/>
        <v>1279</v>
      </c>
      <c r="BW15" s="46">
        <f t="shared" si="147"/>
        <v>1233</v>
      </c>
      <c r="BX15" s="46"/>
      <c r="BY15" s="159"/>
      <c r="BZ15" s="45" t="s">
        <v>15</v>
      </c>
      <c r="CA15" s="44">
        <v>1317</v>
      </c>
      <c r="CB15" s="44">
        <v>1130</v>
      </c>
      <c r="CC15" s="44">
        <v>1106</v>
      </c>
      <c r="CD15" s="44">
        <v>138</v>
      </c>
      <c r="CE15" s="44">
        <v>75</v>
      </c>
      <c r="CF15" s="44">
        <v>71</v>
      </c>
      <c r="CG15" s="44">
        <v>43</v>
      </c>
      <c r="CH15" s="44">
        <v>27</v>
      </c>
      <c r="CI15" s="44">
        <v>23</v>
      </c>
      <c r="CJ15" s="42">
        <f t="shared" ref="CJ15:CL15" si="148">CA15+CD15+CG15</f>
        <v>1498</v>
      </c>
      <c r="CK15" s="42">
        <f t="shared" si="148"/>
        <v>1232</v>
      </c>
      <c r="CL15" s="46">
        <f t="shared" si="148"/>
        <v>1200</v>
      </c>
      <c r="CM15" s="47"/>
      <c r="CN15" s="159"/>
      <c r="CO15" s="45" t="s">
        <v>15</v>
      </c>
      <c r="CP15" s="44">
        <v>1250</v>
      </c>
      <c r="CQ15" s="44">
        <v>1150</v>
      </c>
      <c r="CR15" s="44">
        <v>1135</v>
      </c>
      <c r="CS15" s="44">
        <v>93</v>
      </c>
      <c r="CT15" s="44">
        <v>68</v>
      </c>
      <c r="CU15" s="44">
        <v>64</v>
      </c>
      <c r="CV15" s="44">
        <v>3</v>
      </c>
      <c r="CW15" s="44">
        <v>3</v>
      </c>
      <c r="CX15" s="44">
        <v>3</v>
      </c>
      <c r="CY15" s="42">
        <f t="shared" ref="CY15:DA15" si="149">CP15+CS15+CV15</f>
        <v>1346</v>
      </c>
      <c r="CZ15" s="42">
        <f t="shared" si="149"/>
        <v>1221</v>
      </c>
      <c r="DA15" s="46">
        <f t="shared" si="149"/>
        <v>1202</v>
      </c>
      <c r="DB15" s="46"/>
      <c r="DC15" s="159"/>
      <c r="DD15" s="45" t="s">
        <v>15</v>
      </c>
      <c r="DE15" s="48">
        <v>0</v>
      </c>
      <c r="DF15" s="48">
        <v>0</v>
      </c>
      <c r="DG15" s="48">
        <v>0</v>
      </c>
      <c r="DH15" s="44">
        <v>83</v>
      </c>
      <c r="DI15" s="44">
        <v>62</v>
      </c>
      <c r="DJ15" s="44">
        <v>60</v>
      </c>
      <c r="DK15" s="44">
        <v>3</v>
      </c>
      <c r="DL15" s="44">
        <v>3</v>
      </c>
      <c r="DM15" s="44">
        <v>3</v>
      </c>
      <c r="DN15" s="42">
        <f t="shared" ref="DN15:DP15" si="150">DE15+DH15+DK15</f>
        <v>86</v>
      </c>
      <c r="DO15" s="42">
        <f t="shared" si="150"/>
        <v>65</v>
      </c>
      <c r="DP15" s="46">
        <f t="shared" si="150"/>
        <v>63</v>
      </c>
      <c r="DQ15" s="47"/>
      <c r="DR15" s="159"/>
      <c r="DS15" s="45" t="s">
        <v>15</v>
      </c>
      <c r="DT15" s="44">
        <v>1012</v>
      </c>
      <c r="DU15" s="44">
        <v>635</v>
      </c>
      <c r="DV15" s="44">
        <v>585</v>
      </c>
      <c r="DW15" s="44">
        <v>83</v>
      </c>
      <c r="DX15" s="44">
        <v>26</v>
      </c>
      <c r="DY15" s="44">
        <v>18</v>
      </c>
      <c r="DZ15" s="44">
        <v>3</v>
      </c>
      <c r="EA15" s="44">
        <v>0</v>
      </c>
      <c r="EB15" s="44">
        <v>0</v>
      </c>
      <c r="EC15" s="42">
        <f t="shared" ref="EC15:EE15" si="151">DT15+DW15+DZ15</f>
        <v>1098</v>
      </c>
      <c r="ED15" s="42">
        <f t="shared" si="151"/>
        <v>661</v>
      </c>
      <c r="EE15" s="46">
        <f t="shared" si="151"/>
        <v>603</v>
      </c>
      <c r="EF15" s="46"/>
      <c r="EG15" s="159"/>
      <c r="EH15" s="45" t="s">
        <v>15</v>
      </c>
      <c r="EI15" s="44">
        <v>796</v>
      </c>
      <c r="EJ15" s="44">
        <v>445</v>
      </c>
      <c r="EK15" s="44">
        <v>434</v>
      </c>
      <c r="EL15" s="44">
        <v>88</v>
      </c>
      <c r="EM15" s="44">
        <v>20</v>
      </c>
      <c r="EN15" s="44">
        <v>19</v>
      </c>
      <c r="EO15" s="44">
        <v>3</v>
      </c>
      <c r="EP15" s="44">
        <v>0</v>
      </c>
      <c r="EQ15" s="44">
        <v>0</v>
      </c>
      <c r="ER15" s="42">
        <f t="shared" ref="ER15:ET15" si="152">EI15+EL15+EO15</f>
        <v>887</v>
      </c>
      <c r="ES15" s="42">
        <f t="shared" si="152"/>
        <v>465</v>
      </c>
      <c r="ET15" s="46">
        <f t="shared" si="152"/>
        <v>453</v>
      </c>
      <c r="EU15" s="47"/>
      <c r="EV15" s="159"/>
      <c r="EW15" s="45"/>
      <c r="EX15" s="46"/>
      <c r="EY15" s="46"/>
      <c r="EZ15" s="46"/>
      <c r="FA15" s="42"/>
      <c r="FB15" s="42"/>
      <c r="FC15" s="42"/>
      <c r="FD15" s="42"/>
      <c r="FE15" s="42"/>
      <c r="FF15" s="42"/>
      <c r="FG15" s="50"/>
      <c r="FH15" s="50"/>
      <c r="FI15" s="47"/>
      <c r="FJ15" s="47"/>
      <c r="FK15" s="51">
        <f t="shared" ref="FK15:FS15" si="153">(D15+S15+AH15+AW15+BL15+CA15+CP15+DE15+DT15+EI15+EX15)/10</f>
        <v>1056.2</v>
      </c>
      <c r="FL15" s="51">
        <f t="shared" si="153"/>
        <v>875.8</v>
      </c>
      <c r="FM15" s="51">
        <f t="shared" si="153"/>
        <v>850.8</v>
      </c>
      <c r="FN15" s="51">
        <f t="shared" si="153"/>
        <v>161.69999999999999</v>
      </c>
      <c r="FO15" s="51">
        <f t="shared" si="153"/>
        <v>87.9</v>
      </c>
      <c r="FP15" s="51">
        <f t="shared" si="153"/>
        <v>81.5</v>
      </c>
      <c r="FQ15" s="51">
        <f t="shared" si="153"/>
        <v>8.9</v>
      </c>
      <c r="FR15" s="51">
        <f t="shared" si="153"/>
        <v>4.9000000000000004</v>
      </c>
      <c r="FS15" s="51">
        <f t="shared" si="153"/>
        <v>4.5</v>
      </c>
      <c r="FT15" s="52">
        <f t="shared" ref="FT15:FV15" si="154">MIN(D15,S15,AH15,BL15,CA15,CP15,DT15,EI15,EX15)</f>
        <v>796</v>
      </c>
      <c r="FU15" s="52">
        <f t="shared" si="154"/>
        <v>445</v>
      </c>
      <c r="FV15" s="52">
        <f t="shared" si="154"/>
        <v>434</v>
      </c>
      <c r="FW15" s="52">
        <f t="shared" ref="FW15:GB15" si="155">MIN(G15,V15,AK15,AZ15,BO15,CD15,CS15,DH15,DW15,EL15,FA15)</f>
        <v>83</v>
      </c>
      <c r="FX15" s="52">
        <f t="shared" si="155"/>
        <v>20</v>
      </c>
      <c r="FY15" s="52">
        <f t="shared" si="155"/>
        <v>18</v>
      </c>
      <c r="FZ15" s="52">
        <f t="shared" si="155"/>
        <v>3</v>
      </c>
      <c r="GA15" s="52">
        <f t="shared" si="155"/>
        <v>0</v>
      </c>
      <c r="GB15" s="52">
        <f t="shared" si="155"/>
        <v>0</v>
      </c>
    </row>
    <row r="16" spans="1:184" x14ac:dyDescent="0.3">
      <c r="A16" s="46">
        <v>13</v>
      </c>
      <c r="B16" s="159"/>
      <c r="C16" s="43" t="s">
        <v>16</v>
      </c>
      <c r="D16" s="44">
        <v>2135</v>
      </c>
      <c r="E16" s="44">
        <v>1784</v>
      </c>
      <c r="F16" s="44">
        <v>1744</v>
      </c>
      <c r="G16" s="44">
        <v>414</v>
      </c>
      <c r="H16" s="44">
        <v>236</v>
      </c>
      <c r="I16" s="44">
        <v>226</v>
      </c>
      <c r="J16" s="44">
        <v>77</v>
      </c>
      <c r="K16" s="44">
        <v>50</v>
      </c>
      <c r="L16" s="44">
        <v>40</v>
      </c>
      <c r="M16" s="45">
        <f t="shared" ref="M16:O16" si="156">D16+G16+J16</f>
        <v>2626</v>
      </c>
      <c r="N16" s="45">
        <f t="shared" si="156"/>
        <v>2070</v>
      </c>
      <c r="O16" s="45">
        <f t="shared" si="156"/>
        <v>2010</v>
      </c>
      <c r="P16" s="46"/>
      <c r="Q16" s="159"/>
      <c r="R16" s="43" t="s">
        <v>16</v>
      </c>
      <c r="S16" s="44">
        <v>1725</v>
      </c>
      <c r="T16" s="44">
        <v>1580</v>
      </c>
      <c r="U16" s="44">
        <v>1498</v>
      </c>
      <c r="V16" s="44">
        <v>353</v>
      </c>
      <c r="W16" s="44">
        <v>222</v>
      </c>
      <c r="X16" s="44">
        <v>198</v>
      </c>
      <c r="Y16" s="44">
        <v>56</v>
      </c>
      <c r="Z16" s="44">
        <v>41</v>
      </c>
      <c r="AA16" s="44">
        <v>28</v>
      </c>
      <c r="AB16" s="45">
        <f t="shared" ref="AB16:AD16" si="157">S16+V16+Y16</f>
        <v>2134</v>
      </c>
      <c r="AC16" s="45">
        <f t="shared" si="157"/>
        <v>1843</v>
      </c>
      <c r="AD16" s="45">
        <f t="shared" si="157"/>
        <v>1724</v>
      </c>
      <c r="AE16" s="47"/>
      <c r="AF16" s="159"/>
      <c r="AG16" s="43" t="s">
        <v>16</v>
      </c>
      <c r="AH16" s="44">
        <v>1756</v>
      </c>
      <c r="AI16" s="44">
        <v>1568</v>
      </c>
      <c r="AJ16" s="44">
        <v>1540</v>
      </c>
      <c r="AK16" s="44">
        <v>265</v>
      </c>
      <c r="AL16" s="44">
        <v>176</v>
      </c>
      <c r="AM16" s="44">
        <v>168</v>
      </c>
      <c r="AN16" s="44">
        <v>42</v>
      </c>
      <c r="AO16" s="44">
        <v>34</v>
      </c>
      <c r="AP16" s="44">
        <v>33</v>
      </c>
      <c r="AQ16" s="45">
        <f t="shared" ref="AQ16:AS16" si="158">AH16+AK16+AN16</f>
        <v>2063</v>
      </c>
      <c r="AR16" s="45">
        <f t="shared" si="158"/>
        <v>1778</v>
      </c>
      <c r="AS16" s="45">
        <f t="shared" si="158"/>
        <v>1741</v>
      </c>
      <c r="AT16" s="46"/>
      <c r="AU16" s="159"/>
      <c r="AV16" s="43" t="s">
        <v>16</v>
      </c>
      <c r="AW16" s="48">
        <v>0</v>
      </c>
      <c r="AX16" s="48">
        <v>0</v>
      </c>
      <c r="AY16" s="48">
        <v>0</v>
      </c>
      <c r="AZ16" s="44">
        <v>188</v>
      </c>
      <c r="BA16" s="44">
        <v>136</v>
      </c>
      <c r="BB16" s="44">
        <v>134</v>
      </c>
      <c r="BC16" s="44">
        <v>34</v>
      </c>
      <c r="BD16" s="44">
        <v>30</v>
      </c>
      <c r="BE16" s="44">
        <v>29</v>
      </c>
      <c r="BF16" s="45">
        <f t="shared" ref="BF16:BH16" si="159">AZ16+BC16</f>
        <v>222</v>
      </c>
      <c r="BG16" s="45">
        <f t="shared" si="159"/>
        <v>166</v>
      </c>
      <c r="BH16" s="45">
        <f t="shared" si="159"/>
        <v>163</v>
      </c>
      <c r="BI16" s="47"/>
      <c r="BJ16" s="159"/>
      <c r="BK16" s="45" t="s">
        <v>16</v>
      </c>
      <c r="BL16" s="44">
        <v>1519</v>
      </c>
      <c r="BM16" s="44">
        <v>1357</v>
      </c>
      <c r="BN16" s="44">
        <v>1320</v>
      </c>
      <c r="BO16" s="44">
        <v>206</v>
      </c>
      <c r="BP16" s="44">
        <v>116</v>
      </c>
      <c r="BQ16" s="44">
        <v>108</v>
      </c>
      <c r="BR16" s="44">
        <v>47</v>
      </c>
      <c r="BS16" s="44">
        <v>30</v>
      </c>
      <c r="BT16" s="44">
        <v>28</v>
      </c>
      <c r="BU16" s="42">
        <f t="shared" ref="BU16:BW16" si="160">BL16+BO16+BR16</f>
        <v>1772</v>
      </c>
      <c r="BV16" s="42">
        <f t="shared" si="160"/>
        <v>1503</v>
      </c>
      <c r="BW16" s="46">
        <f t="shared" si="160"/>
        <v>1456</v>
      </c>
      <c r="BX16" s="46"/>
      <c r="BY16" s="159"/>
      <c r="BZ16" s="45" t="s">
        <v>16</v>
      </c>
      <c r="CA16" s="44">
        <v>1429</v>
      </c>
      <c r="CB16" s="44">
        <v>1283</v>
      </c>
      <c r="CC16" s="44">
        <v>1261</v>
      </c>
      <c r="CD16" s="44">
        <v>176</v>
      </c>
      <c r="CE16" s="44">
        <v>103</v>
      </c>
      <c r="CF16" s="44">
        <v>99</v>
      </c>
      <c r="CG16" s="44">
        <v>9</v>
      </c>
      <c r="CH16" s="44">
        <v>9</v>
      </c>
      <c r="CI16" s="44">
        <v>8</v>
      </c>
      <c r="CJ16" s="42">
        <f t="shared" ref="CJ16:CL16" si="161">CA16+CD16+CG16</f>
        <v>1614</v>
      </c>
      <c r="CK16" s="42">
        <f t="shared" si="161"/>
        <v>1395</v>
      </c>
      <c r="CL16" s="46">
        <f t="shared" si="161"/>
        <v>1368</v>
      </c>
      <c r="CM16" s="47"/>
      <c r="CN16" s="159"/>
      <c r="CO16" s="45" t="s">
        <v>16</v>
      </c>
      <c r="CP16" s="44">
        <v>1420</v>
      </c>
      <c r="CQ16" s="44">
        <v>1325</v>
      </c>
      <c r="CR16" s="44">
        <v>1303</v>
      </c>
      <c r="CS16" s="44">
        <v>127</v>
      </c>
      <c r="CT16" s="44">
        <v>94</v>
      </c>
      <c r="CU16" s="44">
        <v>93</v>
      </c>
      <c r="CV16" s="44">
        <v>40</v>
      </c>
      <c r="CW16" s="44">
        <v>31</v>
      </c>
      <c r="CX16" s="44">
        <v>26</v>
      </c>
      <c r="CY16" s="42">
        <f t="shared" ref="CY16:DA16" si="162">CP16+CS16+CV16</f>
        <v>1587</v>
      </c>
      <c r="CZ16" s="42">
        <f t="shared" si="162"/>
        <v>1450</v>
      </c>
      <c r="DA16" s="46">
        <f t="shared" si="162"/>
        <v>1422</v>
      </c>
      <c r="DB16" s="46"/>
      <c r="DC16" s="159"/>
      <c r="DD16" s="45" t="s">
        <v>16</v>
      </c>
      <c r="DE16" s="48">
        <v>0</v>
      </c>
      <c r="DF16" s="48">
        <v>0</v>
      </c>
      <c r="DG16" s="48">
        <v>0</v>
      </c>
      <c r="DH16" s="44">
        <v>128</v>
      </c>
      <c r="DI16" s="44">
        <v>92</v>
      </c>
      <c r="DJ16" s="44">
        <v>92</v>
      </c>
      <c r="DK16" s="44">
        <v>37</v>
      </c>
      <c r="DL16" s="44">
        <v>25</v>
      </c>
      <c r="DM16" s="44">
        <v>24</v>
      </c>
      <c r="DN16" s="42">
        <f t="shared" ref="DN16:DP16" si="163">DE16+DH16+DK16</f>
        <v>165</v>
      </c>
      <c r="DO16" s="42">
        <f t="shared" si="163"/>
        <v>117</v>
      </c>
      <c r="DP16" s="46">
        <f t="shared" si="163"/>
        <v>116</v>
      </c>
      <c r="DQ16" s="47"/>
      <c r="DR16" s="159"/>
      <c r="DS16" s="45" t="s">
        <v>16</v>
      </c>
      <c r="DT16" s="44">
        <v>1113</v>
      </c>
      <c r="DU16" s="44">
        <v>628</v>
      </c>
      <c r="DV16" s="44">
        <v>574</v>
      </c>
      <c r="DW16" s="44">
        <v>101</v>
      </c>
      <c r="DX16" s="44">
        <v>32</v>
      </c>
      <c r="DY16" s="44">
        <v>30</v>
      </c>
      <c r="DZ16" s="44">
        <v>19</v>
      </c>
      <c r="EA16" s="44">
        <v>3</v>
      </c>
      <c r="EB16" s="44">
        <v>1</v>
      </c>
      <c r="EC16" s="42">
        <f t="shared" ref="EC16:EE16" si="164">DT16+DW16+DZ16</f>
        <v>1233</v>
      </c>
      <c r="ED16" s="42">
        <f t="shared" si="164"/>
        <v>663</v>
      </c>
      <c r="EE16" s="46">
        <f t="shared" si="164"/>
        <v>605</v>
      </c>
      <c r="EF16" s="46"/>
      <c r="EG16" s="159"/>
      <c r="EH16" s="45" t="s">
        <v>16</v>
      </c>
      <c r="EI16" s="44">
        <v>802</v>
      </c>
      <c r="EJ16" s="44">
        <v>416</v>
      </c>
      <c r="EK16" s="44">
        <v>405</v>
      </c>
      <c r="EL16" s="44">
        <v>125</v>
      </c>
      <c r="EM16" s="44">
        <v>40</v>
      </c>
      <c r="EN16" s="44">
        <v>37</v>
      </c>
      <c r="EO16" s="44">
        <v>13</v>
      </c>
      <c r="EP16" s="44">
        <v>0</v>
      </c>
      <c r="EQ16" s="44">
        <v>0</v>
      </c>
      <c r="ER16" s="42">
        <f t="shared" ref="ER16:ET16" si="165">EI16+EL16+EO16</f>
        <v>940</v>
      </c>
      <c r="ES16" s="42">
        <f t="shared" si="165"/>
        <v>456</v>
      </c>
      <c r="ET16" s="46">
        <f t="shared" si="165"/>
        <v>442</v>
      </c>
      <c r="EU16" s="47"/>
      <c r="EV16" s="159"/>
      <c r="EW16" s="45"/>
      <c r="EX16" s="46"/>
      <c r="EY16" s="46"/>
      <c r="EZ16" s="46"/>
      <c r="FA16" s="42"/>
      <c r="FB16" s="42"/>
      <c r="FC16" s="42"/>
      <c r="FD16" s="42"/>
      <c r="FE16" s="42"/>
      <c r="FF16" s="42"/>
      <c r="FG16" s="50"/>
      <c r="FH16" s="50"/>
      <c r="FI16" s="47"/>
      <c r="FJ16" s="47"/>
      <c r="FK16" s="51">
        <f t="shared" ref="FK16:FS16" si="166">(D16+S16+AH16+AW16+BL16+CA16+CP16+DE16+DT16+EI16+EX16)/10</f>
        <v>1189.9000000000001</v>
      </c>
      <c r="FL16" s="51">
        <f t="shared" si="166"/>
        <v>994.1</v>
      </c>
      <c r="FM16" s="51">
        <f t="shared" si="166"/>
        <v>964.5</v>
      </c>
      <c r="FN16" s="51">
        <f t="shared" si="166"/>
        <v>208.3</v>
      </c>
      <c r="FO16" s="51">
        <f t="shared" si="166"/>
        <v>124.7</v>
      </c>
      <c r="FP16" s="51">
        <f t="shared" si="166"/>
        <v>118.5</v>
      </c>
      <c r="FQ16" s="51">
        <f t="shared" si="166"/>
        <v>37.4</v>
      </c>
      <c r="FR16" s="51">
        <f t="shared" si="166"/>
        <v>25.3</v>
      </c>
      <c r="FS16" s="51">
        <f t="shared" si="166"/>
        <v>21.7</v>
      </c>
      <c r="FT16" s="52">
        <f t="shared" ref="FT16:FV16" si="167">MIN(D16,S16,AH16,BL16,CA16,CP16,DT16,EI16,EX16)</f>
        <v>802</v>
      </c>
      <c r="FU16" s="52">
        <f t="shared" si="167"/>
        <v>416</v>
      </c>
      <c r="FV16" s="52">
        <f t="shared" si="167"/>
        <v>405</v>
      </c>
      <c r="FW16" s="52">
        <f t="shared" ref="FW16:GB16" si="168">MIN(G16,V16,AK16,AZ16,BO16,CD16,CS16,DH16,DW16,EL16,FA16)</f>
        <v>101</v>
      </c>
      <c r="FX16" s="52">
        <f t="shared" si="168"/>
        <v>32</v>
      </c>
      <c r="FY16" s="52">
        <f t="shared" si="168"/>
        <v>30</v>
      </c>
      <c r="FZ16" s="52">
        <f t="shared" si="168"/>
        <v>9</v>
      </c>
      <c r="GA16" s="52">
        <f t="shared" si="168"/>
        <v>0</v>
      </c>
      <c r="GB16" s="52">
        <f t="shared" si="168"/>
        <v>0</v>
      </c>
    </row>
    <row r="17" spans="1:184" x14ac:dyDescent="0.3">
      <c r="A17" s="46">
        <v>14</v>
      </c>
      <c r="B17" s="159"/>
      <c r="C17" s="43" t="s">
        <v>17</v>
      </c>
      <c r="D17" s="44">
        <v>1481</v>
      </c>
      <c r="E17" s="44">
        <v>1249</v>
      </c>
      <c r="F17" s="44">
        <v>1221</v>
      </c>
      <c r="G17" s="44">
        <v>368</v>
      </c>
      <c r="H17" s="44">
        <v>200</v>
      </c>
      <c r="I17" s="44">
        <v>177</v>
      </c>
      <c r="J17" s="44">
        <v>19</v>
      </c>
      <c r="K17" s="44">
        <v>15</v>
      </c>
      <c r="L17" s="44">
        <v>12</v>
      </c>
      <c r="M17" s="45">
        <f t="shared" ref="M17:O17" si="169">D17+G17+J17</f>
        <v>1868</v>
      </c>
      <c r="N17" s="45">
        <f t="shared" si="169"/>
        <v>1464</v>
      </c>
      <c r="O17" s="45">
        <f t="shared" si="169"/>
        <v>1410</v>
      </c>
      <c r="P17" s="46"/>
      <c r="Q17" s="159"/>
      <c r="R17" s="43" t="s">
        <v>17</v>
      </c>
      <c r="S17" s="44">
        <v>1202</v>
      </c>
      <c r="T17" s="44">
        <v>1088</v>
      </c>
      <c r="U17" s="44">
        <v>1033</v>
      </c>
      <c r="V17" s="44">
        <v>249</v>
      </c>
      <c r="W17" s="44">
        <v>144</v>
      </c>
      <c r="X17" s="44">
        <v>120</v>
      </c>
      <c r="Y17" s="44">
        <v>16</v>
      </c>
      <c r="Z17" s="44">
        <v>12</v>
      </c>
      <c r="AA17" s="44">
        <v>9</v>
      </c>
      <c r="AB17" s="45">
        <f t="shared" ref="AB17:AD17" si="170">S17+V17+Y17</f>
        <v>1467</v>
      </c>
      <c r="AC17" s="45">
        <f t="shared" si="170"/>
        <v>1244</v>
      </c>
      <c r="AD17" s="45">
        <f t="shared" si="170"/>
        <v>1162</v>
      </c>
      <c r="AE17" s="47"/>
      <c r="AF17" s="159"/>
      <c r="AG17" s="43" t="s">
        <v>17</v>
      </c>
      <c r="AH17" s="44">
        <v>1205</v>
      </c>
      <c r="AI17" s="44">
        <v>1057</v>
      </c>
      <c r="AJ17" s="44">
        <v>1038</v>
      </c>
      <c r="AK17" s="44">
        <v>154</v>
      </c>
      <c r="AL17" s="44">
        <v>85</v>
      </c>
      <c r="AM17" s="44">
        <v>76</v>
      </c>
      <c r="AN17" s="44">
        <v>18</v>
      </c>
      <c r="AO17" s="44">
        <v>12</v>
      </c>
      <c r="AP17" s="44">
        <v>10</v>
      </c>
      <c r="AQ17" s="45">
        <f t="shared" ref="AQ17:AS17" si="171">AH17+AK17+AN17</f>
        <v>1377</v>
      </c>
      <c r="AR17" s="45">
        <f t="shared" si="171"/>
        <v>1154</v>
      </c>
      <c r="AS17" s="45">
        <f t="shared" si="171"/>
        <v>1124</v>
      </c>
      <c r="AT17" s="46"/>
      <c r="AU17" s="159"/>
      <c r="AV17" s="43" t="s">
        <v>17</v>
      </c>
      <c r="AW17" s="48">
        <v>0</v>
      </c>
      <c r="AX17" s="48">
        <v>0</v>
      </c>
      <c r="AY17" s="48">
        <v>0</v>
      </c>
      <c r="AZ17" s="44">
        <v>107</v>
      </c>
      <c r="BA17" s="44">
        <v>62</v>
      </c>
      <c r="BB17" s="44">
        <v>61</v>
      </c>
      <c r="BC17" s="44">
        <v>13</v>
      </c>
      <c r="BD17" s="44">
        <v>12</v>
      </c>
      <c r="BE17" s="44">
        <v>12</v>
      </c>
      <c r="BF17" s="45">
        <f t="shared" ref="BF17:BH17" si="172">AZ17+BC17</f>
        <v>120</v>
      </c>
      <c r="BG17" s="45">
        <f t="shared" si="172"/>
        <v>74</v>
      </c>
      <c r="BH17" s="45">
        <f t="shared" si="172"/>
        <v>73</v>
      </c>
      <c r="BI17" s="47"/>
      <c r="BJ17" s="159"/>
      <c r="BK17" s="45" t="s">
        <v>17</v>
      </c>
      <c r="BL17" s="44">
        <v>1062</v>
      </c>
      <c r="BM17" s="44">
        <v>951</v>
      </c>
      <c r="BN17" s="44">
        <v>939</v>
      </c>
      <c r="BO17" s="44">
        <v>101</v>
      </c>
      <c r="BP17" s="44">
        <v>54</v>
      </c>
      <c r="BQ17" s="44">
        <v>52</v>
      </c>
      <c r="BR17" s="44">
        <v>17</v>
      </c>
      <c r="BS17" s="44">
        <v>11</v>
      </c>
      <c r="BT17" s="44">
        <v>11</v>
      </c>
      <c r="BU17" s="42">
        <f t="shared" ref="BU17:BW17" si="173">BL17+BO17+BR17</f>
        <v>1180</v>
      </c>
      <c r="BV17" s="42">
        <f t="shared" si="173"/>
        <v>1016</v>
      </c>
      <c r="BW17" s="46">
        <f t="shared" si="173"/>
        <v>1002</v>
      </c>
      <c r="BX17" s="46"/>
      <c r="BY17" s="159"/>
      <c r="BZ17" s="45" t="s">
        <v>17</v>
      </c>
      <c r="CA17" s="44">
        <v>1018</v>
      </c>
      <c r="CB17" s="44">
        <v>909</v>
      </c>
      <c r="CC17" s="44">
        <v>892</v>
      </c>
      <c r="CD17" s="44">
        <v>86</v>
      </c>
      <c r="CE17" s="44">
        <v>52</v>
      </c>
      <c r="CF17" s="44">
        <v>51</v>
      </c>
      <c r="CG17" s="44">
        <v>9</v>
      </c>
      <c r="CH17" s="44">
        <v>5</v>
      </c>
      <c r="CI17" s="44">
        <v>5</v>
      </c>
      <c r="CJ17" s="42">
        <f t="shared" ref="CJ17:CL17" si="174">CA17+CD17+CG17</f>
        <v>1113</v>
      </c>
      <c r="CK17" s="42">
        <f t="shared" si="174"/>
        <v>966</v>
      </c>
      <c r="CL17" s="46">
        <f t="shared" si="174"/>
        <v>948</v>
      </c>
      <c r="CM17" s="47"/>
      <c r="CN17" s="159"/>
      <c r="CO17" s="45" t="s">
        <v>17</v>
      </c>
      <c r="CP17" s="44">
        <v>997</v>
      </c>
      <c r="CQ17" s="44">
        <v>933</v>
      </c>
      <c r="CR17" s="44">
        <v>926</v>
      </c>
      <c r="CS17" s="44">
        <v>60</v>
      </c>
      <c r="CT17" s="44">
        <v>40</v>
      </c>
      <c r="CU17" s="44">
        <v>35</v>
      </c>
      <c r="CV17" s="44">
        <v>12</v>
      </c>
      <c r="CW17" s="44">
        <v>9</v>
      </c>
      <c r="CX17" s="44">
        <v>9</v>
      </c>
      <c r="CY17" s="42">
        <f t="shared" ref="CY17:DA17" si="175">CP17+CS17+CV17</f>
        <v>1069</v>
      </c>
      <c r="CZ17" s="42">
        <f t="shared" si="175"/>
        <v>982</v>
      </c>
      <c r="DA17" s="46">
        <f t="shared" si="175"/>
        <v>970</v>
      </c>
      <c r="DB17" s="46"/>
      <c r="DC17" s="159"/>
      <c r="DD17" s="45" t="s">
        <v>17</v>
      </c>
      <c r="DE17" s="48">
        <v>0</v>
      </c>
      <c r="DF17" s="48">
        <v>0</v>
      </c>
      <c r="DG17" s="48">
        <v>0</v>
      </c>
      <c r="DH17" s="44">
        <v>61</v>
      </c>
      <c r="DI17" s="44">
        <v>37</v>
      </c>
      <c r="DJ17" s="44">
        <v>35</v>
      </c>
      <c r="DK17" s="44">
        <v>10</v>
      </c>
      <c r="DL17" s="44">
        <v>7</v>
      </c>
      <c r="DM17" s="44">
        <v>7</v>
      </c>
      <c r="DN17" s="42">
        <f t="shared" ref="DN17:DP17" si="176">DE17+DH17+DK17</f>
        <v>71</v>
      </c>
      <c r="DO17" s="42">
        <f t="shared" si="176"/>
        <v>44</v>
      </c>
      <c r="DP17" s="46">
        <f t="shared" si="176"/>
        <v>42</v>
      </c>
      <c r="DQ17" s="47"/>
      <c r="DR17" s="159"/>
      <c r="DS17" s="45" t="s">
        <v>17</v>
      </c>
      <c r="DT17" s="44">
        <v>778</v>
      </c>
      <c r="DU17" s="44">
        <v>484</v>
      </c>
      <c r="DV17" s="44">
        <v>455</v>
      </c>
      <c r="DW17" s="44">
        <v>51</v>
      </c>
      <c r="DX17" s="44">
        <v>18</v>
      </c>
      <c r="DY17" s="44">
        <v>15</v>
      </c>
      <c r="DZ17" s="44">
        <v>7</v>
      </c>
      <c r="EA17" s="44">
        <v>1</v>
      </c>
      <c r="EB17" s="44">
        <v>1</v>
      </c>
      <c r="EC17" s="42">
        <f t="shared" ref="EC17:EE17" si="177">DT17+DW17+DZ17</f>
        <v>836</v>
      </c>
      <c r="ED17" s="42">
        <f t="shared" si="177"/>
        <v>503</v>
      </c>
      <c r="EE17" s="46">
        <f t="shared" si="177"/>
        <v>471</v>
      </c>
      <c r="EF17" s="46"/>
      <c r="EG17" s="159"/>
      <c r="EH17" s="45" t="s">
        <v>17</v>
      </c>
      <c r="EI17" s="44">
        <v>605</v>
      </c>
      <c r="EJ17" s="44">
        <v>370</v>
      </c>
      <c r="EK17" s="44">
        <v>366</v>
      </c>
      <c r="EL17" s="44">
        <v>76</v>
      </c>
      <c r="EM17" s="44">
        <v>18</v>
      </c>
      <c r="EN17" s="44">
        <v>17</v>
      </c>
      <c r="EO17" s="44">
        <v>5</v>
      </c>
      <c r="EP17" s="44">
        <v>1</v>
      </c>
      <c r="EQ17" s="44">
        <v>1</v>
      </c>
      <c r="ER17" s="42">
        <f t="shared" ref="ER17:ET17" si="178">EI17+EL17+EO17</f>
        <v>686</v>
      </c>
      <c r="ES17" s="42">
        <f t="shared" si="178"/>
        <v>389</v>
      </c>
      <c r="ET17" s="46">
        <f t="shared" si="178"/>
        <v>384</v>
      </c>
      <c r="EU17" s="47"/>
      <c r="EV17" s="159"/>
      <c r="EW17" s="45"/>
      <c r="EX17" s="46"/>
      <c r="EY17" s="46"/>
      <c r="EZ17" s="46"/>
      <c r="FA17" s="42"/>
      <c r="FB17" s="42"/>
      <c r="FC17" s="42"/>
      <c r="FD17" s="42"/>
      <c r="FE17" s="42"/>
      <c r="FF17" s="42"/>
      <c r="FG17" s="50"/>
      <c r="FH17" s="50"/>
      <c r="FI17" s="47"/>
      <c r="FJ17" s="47"/>
      <c r="FK17" s="51">
        <f t="shared" ref="FK17:FS17" si="179">(D17+S17+AH17+AW17+BL17+CA17+CP17+DE17+DT17+EI17+EX17)/10</f>
        <v>834.8</v>
      </c>
      <c r="FL17" s="51">
        <f t="shared" si="179"/>
        <v>704.1</v>
      </c>
      <c r="FM17" s="51">
        <f t="shared" si="179"/>
        <v>687</v>
      </c>
      <c r="FN17" s="51">
        <f t="shared" si="179"/>
        <v>131.30000000000001</v>
      </c>
      <c r="FO17" s="51">
        <f t="shared" si="179"/>
        <v>71</v>
      </c>
      <c r="FP17" s="51">
        <f t="shared" si="179"/>
        <v>63.9</v>
      </c>
      <c r="FQ17" s="51">
        <f t="shared" si="179"/>
        <v>12.6</v>
      </c>
      <c r="FR17" s="51">
        <f t="shared" si="179"/>
        <v>8.5</v>
      </c>
      <c r="FS17" s="51">
        <f t="shared" si="179"/>
        <v>7.7</v>
      </c>
      <c r="FT17" s="52">
        <f t="shared" ref="FT17:FV17" si="180">MIN(D17,S17,AH17,BL17,CA17,CP17,DT17,EI17,EX17)</f>
        <v>605</v>
      </c>
      <c r="FU17" s="52">
        <f t="shared" si="180"/>
        <v>370</v>
      </c>
      <c r="FV17" s="52">
        <f t="shared" si="180"/>
        <v>366</v>
      </c>
      <c r="FW17" s="52">
        <f t="shared" ref="FW17:GB17" si="181">MIN(G17,V17,AK17,AZ17,BO17,CD17,CS17,DH17,DW17,EL17,FA17)</f>
        <v>51</v>
      </c>
      <c r="FX17" s="52">
        <f t="shared" si="181"/>
        <v>18</v>
      </c>
      <c r="FY17" s="52">
        <f t="shared" si="181"/>
        <v>15</v>
      </c>
      <c r="FZ17" s="52">
        <f t="shared" si="181"/>
        <v>5</v>
      </c>
      <c r="GA17" s="52">
        <f t="shared" si="181"/>
        <v>1</v>
      </c>
      <c r="GB17" s="52">
        <f t="shared" si="181"/>
        <v>1</v>
      </c>
    </row>
    <row r="18" spans="1:184" x14ac:dyDescent="0.3">
      <c r="A18" s="46">
        <v>15</v>
      </c>
      <c r="B18" s="159"/>
      <c r="C18" s="43" t="s">
        <v>18</v>
      </c>
      <c r="D18" s="44">
        <v>1778</v>
      </c>
      <c r="E18" s="44">
        <v>1470</v>
      </c>
      <c r="F18" s="44">
        <v>1425</v>
      </c>
      <c r="G18" s="44">
        <v>343</v>
      </c>
      <c r="H18" s="44">
        <v>157</v>
      </c>
      <c r="I18" s="44">
        <v>145</v>
      </c>
      <c r="J18" s="44">
        <v>23</v>
      </c>
      <c r="K18" s="44">
        <v>6</v>
      </c>
      <c r="L18" s="44">
        <v>6</v>
      </c>
      <c r="M18" s="45">
        <f t="shared" ref="M18:O18" si="182">D18+G18+J18</f>
        <v>2144</v>
      </c>
      <c r="N18" s="45">
        <f t="shared" si="182"/>
        <v>1633</v>
      </c>
      <c r="O18" s="45">
        <f t="shared" si="182"/>
        <v>1576</v>
      </c>
      <c r="P18" s="46"/>
      <c r="Q18" s="159"/>
      <c r="R18" s="43" t="s">
        <v>18</v>
      </c>
      <c r="S18" s="44">
        <v>1313</v>
      </c>
      <c r="T18" s="44">
        <v>1167</v>
      </c>
      <c r="U18" s="44">
        <v>1103</v>
      </c>
      <c r="V18" s="44">
        <v>194</v>
      </c>
      <c r="W18" s="44">
        <v>108</v>
      </c>
      <c r="X18" s="44">
        <v>94</v>
      </c>
      <c r="Y18" s="44">
        <v>15</v>
      </c>
      <c r="Z18" s="44">
        <v>8</v>
      </c>
      <c r="AA18" s="44">
        <v>7</v>
      </c>
      <c r="AB18" s="45">
        <f t="shared" ref="AB18:AD18" si="183">S18+V18+Y18</f>
        <v>1522</v>
      </c>
      <c r="AC18" s="45">
        <f t="shared" si="183"/>
        <v>1283</v>
      </c>
      <c r="AD18" s="45">
        <f t="shared" si="183"/>
        <v>1204</v>
      </c>
      <c r="AE18" s="47"/>
      <c r="AF18" s="159"/>
      <c r="AG18" s="43" t="s">
        <v>18</v>
      </c>
      <c r="AH18" s="44">
        <v>1411</v>
      </c>
      <c r="AI18" s="44">
        <v>1249</v>
      </c>
      <c r="AJ18" s="44">
        <v>1221</v>
      </c>
      <c r="AK18" s="44">
        <v>151</v>
      </c>
      <c r="AL18" s="44">
        <v>79</v>
      </c>
      <c r="AM18" s="44">
        <v>78</v>
      </c>
      <c r="AN18" s="44">
        <v>8</v>
      </c>
      <c r="AO18" s="44">
        <v>6</v>
      </c>
      <c r="AP18" s="44">
        <v>6</v>
      </c>
      <c r="AQ18" s="45">
        <f t="shared" ref="AQ18:AS18" si="184">AH18+AK18+AN18</f>
        <v>1570</v>
      </c>
      <c r="AR18" s="45">
        <f t="shared" si="184"/>
        <v>1334</v>
      </c>
      <c r="AS18" s="45">
        <f t="shared" si="184"/>
        <v>1305</v>
      </c>
      <c r="AT18" s="46"/>
      <c r="AU18" s="159"/>
      <c r="AV18" s="43" t="s">
        <v>18</v>
      </c>
      <c r="AW18" s="48">
        <v>0</v>
      </c>
      <c r="AX18" s="48">
        <v>0</v>
      </c>
      <c r="AY18" s="48">
        <v>0</v>
      </c>
      <c r="AZ18" s="44">
        <v>112</v>
      </c>
      <c r="BA18" s="44">
        <v>65</v>
      </c>
      <c r="BB18" s="44">
        <v>63</v>
      </c>
      <c r="BC18" s="44">
        <v>8</v>
      </c>
      <c r="BD18" s="44">
        <v>6</v>
      </c>
      <c r="BE18" s="44">
        <v>6</v>
      </c>
      <c r="BF18" s="45">
        <f t="shared" ref="BF18:BH18" si="185">AZ18+BC18</f>
        <v>120</v>
      </c>
      <c r="BG18" s="45">
        <f t="shared" si="185"/>
        <v>71</v>
      </c>
      <c r="BH18" s="45">
        <f t="shared" si="185"/>
        <v>69</v>
      </c>
      <c r="BI18" s="47"/>
      <c r="BJ18" s="159"/>
      <c r="BK18" s="45" t="s">
        <v>18</v>
      </c>
      <c r="BL18" s="44">
        <v>1161</v>
      </c>
      <c r="BM18" s="44">
        <v>961</v>
      </c>
      <c r="BN18" s="44">
        <v>921</v>
      </c>
      <c r="BO18" s="44">
        <v>122</v>
      </c>
      <c r="BP18" s="44">
        <v>51</v>
      </c>
      <c r="BQ18" s="44">
        <v>49</v>
      </c>
      <c r="BR18" s="44">
        <v>14</v>
      </c>
      <c r="BS18" s="44">
        <v>6</v>
      </c>
      <c r="BT18" s="44">
        <v>6</v>
      </c>
      <c r="BU18" s="42">
        <f t="shared" ref="BU18:BW18" si="186">BL18+BO18+BR18</f>
        <v>1297</v>
      </c>
      <c r="BV18" s="42">
        <f t="shared" si="186"/>
        <v>1018</v>
      </c>
      <c r="BW18" s="46">
        <f t="shared" si="186"/>
        <v>976</v>
      </c>
      <c r="BX18" s="46"/>
      <c r="BY18" s="159"/>
      <c r="BZ18" s="45" t="s">
        <v>18</v>
      </c>
      <c r="CA18" s="44">
        <v>1066</v>
      </c>
      <c r="CB18" s="44">
        <v>872</v>
      </c>
      <c r="CC18" s="44">
        <v>847</v>
      </c>
      <c r="CD18" s="44">
        <v>89</v>
      </c>
      <c r="CE18" s="44">
        <v>47</v>
      </c>
      <c r="CF18" s="44">
        <v>44</v>
      </c>
      <c r="CG18" s="44">
        <v>19</v>
      </c>
      <c r="CH18" s="44">
        <v>17</v>
      </c>
      <c r="CI18" s="44">
        <v>15</v>
      </c>
      <c r="CJ18" s="42">
        <f t="shared" ref="CJ18:CL18" si="187">CA18+CD18+CG18</f>
        <v>1174</v>
      </c>
      <c r="CK18" s="42">
        <f t="shared" si="187"/>
        <v>936</v>
      </c>
      <c r="CL18" s="46">
        <f t="shared" si="187"/>
        <v>906</v>
      </c>
      <c r="CM18" s="47"/>
      <c r="CN18" s="159"/>
      <c r="CO18" s="45" t="s">
        <v>18</v>
      </c>
      <c r="CP18" s="44">
        <v>1018</v>
      </c>
      <c r="CQ18" s="44">
        <v>898</v>
      </c>
      <c r="CR18" s="44">
        <v>879</v>
      </c>
      <c r="CS18" s="44">
        <v>59</v>
      </c>
      <c r="CT18" s="44">
        <v>35</v>
      </c>
      <c r="CU18" s="44">
        <v>35</v>
      </c>
      <c r="CV18" s="44">
        <v>7</v>
      </c>
      <c r="CW18" s="44">
        <v>6</v>
      </c>
      <c r="CX18" s="44">
        <v>6</v>
      </c>
      <c r="CY18" s="42">
        <f t="shared" ref="CY18:DA18" si="188">CP18+CS18+CV18</f>
        <v>1084</v>
      </c>
      <c r="CZ18" s="42">
        <f t="shared" si="188"/>
        <v>939</v>
      </c>
      <c r="DA18" s="46">
        <f t="shared" si="188"/>
        <v>920</v>
      </c>
      <c r="DB18" s="46"/>
      <c r="DC18" s="159"/>
      <c r="DD18" s="45" t="s">
        <v>18</v>
      </c>
      <c r="DE18" s="48">
        <v>0</v>
      </c>
      <c r="DF18" s="48">
        <v>0</v>
      </c>
      <c r="DG18" s="48">
        <v>0</v>
      </c>
      <c r="DH18" s="44">
        <v>49</v>
      </c>
      <c r="DI18" s="44">
        <v>28</v>
      </c>
      <c r="DJ18" s="44">
        <v>28</v>
      </c>
      <c r="DK18" s="44">
        <v>9</v>
      </c>
      <c r="DL18" s="44">
        <v>6</v>
      </c>
      <c r="DM18" s="44">
        <v>6</v>
      </c>
      <c r="DN18" s="42">
        <f t="shared" ref="DN18:DP18" si="189">DE18+DH18+DK18</f>
        <v>58</v>
      </c>
      <c r="DO18" s="42">
        <f t="shared" si="189"/>
        <v>34</v>
      </c>
      <c r="DP18" s="46">
        <f t="shared" si="189"/>
        <v>34</v>
      </c>
      <c r="DQ18" s="47"/>
      <c r="DR18" s="159"/>
      <c r="DS18" s="45" t="s">
        <v>18</v>
      </c>
      <c r="DT18" s="44">
        <v>790</v>
      </c>
      <c r="DU18" s="44">
        <v>379</v>
      </c>
      <c r="DV18" s="44">
        <v>342</v>
      </c>
      <c r="DW18" s="44">
        <v>42</v>
      </c>
      <c r="DX18" s="44">
        <v>14</v>
      </c>
      <c r="DY18" s="44">
        <v>12</v>
      </c>
      <c r="DZ18" s="44">
        <v>7</v>
      </c>
      <c r="EA18" s="44">
        <v>1</v>
      </c>
      <c r="EB18" s="44">
        <v>1</v>
      </c>
      <c r="EC18" s="42">
        <f t="shared" ref="EC18:EE18" si="190">DT18+DW18+DZ18</f>
        <v>839</v>
      </c>
      <c r="ED18" s="42">
        <f t="shared" si="190"/>
        <v>394</v>
      </c>
      <c r="EE18" s="46">
        <f t="shared" si="190"/>
        <v>355</v>
      </c>
      <c r="EF18" s="46"/>
      <c r="EG18" s="159"/>
      <c r="EH18" s="45" t="s">
        <v>18</v>
      </c>
      <c r="EI18" s="44">
        <v>587</v>
      </c>
      <c r="EJ18" s="44">
        <v>228</v>
      </c>
      <c r="EK18" s="44">
        <v>222</v>
      </c>
      <c r="EL18" s="44">
        <v>82</v>
      </c>
      <c r="EM18" s="44">
        <v>18</v>
      </c>
      <c r="EN18" s="44">
        <v>17</v>
      </c>
      <c r="EO18" s="44">
        <v>2</v>
      </c>
      <c r="EP18" s="44">
        <v>0</v>
      </c>
      <c r="EQ18" s="44">
        <v>0</v>
      </c>
      <c r="ER18" s="42">
        <f t="shared" ref="ER18:ET18" si="191">EI18+EL18+EO18</f>
        <v>671</v>
      </c>
      <c r="ES18" s="42">
        <f t="shared" si="191"/>
        <v>246</v>
      </c>
      <c r="ET18" s="46">
        <f t="shared" si="191"/>
        <v>239</v>
      </c>
      <c r="EU18" s="47"/>
      <c r="EV18" s="159"/>
      <c r="EW18" s="45"/>
      <c r="EX18" s="46"/>
      <c r="EY18" s="46"/>
      <c r="EZ18" s="46"/>
      <c r="FA18" s="42"/>
      <c r="FB18" s="42"/>
      <c r="FC18" s="42"/>
      <c r="FD18" s="42"/>
      <c r="FE18" s="42"/>
      <c r="FF18" s="42"/>
      <c r="FG18" s="50"/>
      <c r="FH18" s="50"/>
      <c r="FI18" s="47"/>
      <c r="FJ18" s="47"/>
      <c r="FK18" s="51">
        <f t="shared" ref="FK18:FS18" si="192">(D18+S18+AH18+AW18+BL18+CA18+CP18+DE18+DT18+EI18+EX18)/10</f>
        <v>912.4</v>
      </c>
      <c r="FL18" s="51">
        <f t="shared" si="192"/>
        <v>722.4</v>
      </c>
      <c r="FM18" s="51">
        <f t="shared" si="192"/>
        <v>696</v>
      </c>
      <c r="FN18" s="51">
        <f t="shared" si="192"/>
        <v>124.3</v>
      </c>
      <c r="FO18" s="51">
        <f t="shared" si="192"/>
        <v>60.2</v>
      </c>
      <c r="FP18" s="51">
        <f t="shared" si="192"/>
        <v>56.5</v>
      </c>
      <c r="FQ18" s="51">
        <f t="shared" si="192"/>
        <v>11.2</v>
      </c>
      <c r="FR18" s="51">
        <f t="shared" si="192"/>
        <v>6.2</v>
      </c>
      <c r="FS18" s="51">
        <f t="shared" si="192"/>
        <v>5.9</v>
      </c>
      <c r="FT18" s="52">
        <f t="shared" ref="FT18:FV18" si="193">MIN(D18,S18,AH18,BL18,CA18,CP18,DT18,EI18,EX18)</f>
        <v>587</v>
      </c>
      <c r="FU18" s="52">
        <f t="shared" si="193"/>
        <v>228</v>
      </c>
      <c r="FV18" s="52">
        <f t="shared" si="193"/>
        <v>222</v>
      </c>
      <c r="FW18" s="52">
        <f t="shared" ref="FW18:GB18" si="194">MIN(G18,V18,AK18,AZ18,BO18,CD18,CS18,DH18,DW18,EL18,FA18)</f>
        <v>42</v>
      </c>
      <c r="FX18" s="52">
        <f t="shared" si="194"/>
        <v>14</v>
      </c>
      <c r="FY18" s="52">
        <f t="shared" si="194"/>
        <v>12</v>
      </c>
      <c r="FZ18" s="52">
        <f t="shared" si="194"/>
        <v>2</v>
      </c>
      <c r="GA18" s="52">
        <f t="shared" si="194"/>
        <v>0</v>
      </c>
      <c r="GB18" s="52">
        <f t="shared" si="194"/>
        <v>0</v>
      </c>
    </row>
    <row r="19" spans="1:184" x14ac:dyDescent="0.3">
      <c r="A19" s="46">
        <v>16</v>
      </c>
      <c r="B19" s="159"/>
      <c r="C19" s="43" t="s">
        <v>19</v>
      </c>
      <c r="D19" s="44">
        <v>1397</v>
      </c>
      <c r="E19" s="44">
        <v>1113</v>
      </c>
      <c r="F19" s="44">
        <v>1086</v>
      </c>
      <c r="G19" s="44">
        <v>537</v>
      </c>
      <c r="H19" s="44">
        <v>329</v>
      </c>
      <c r="I19" s="44">
        <v>299</v>
      </c>
      <c r="J19" s="44">
        <v>36</v>
      </c>
      <c r="K19" s="44">
        <v>22</v>
      </c>
      <c r="L19" s="44">
        <v>14</v>
      </c>
      <c r="M19" s="45">
        <f t="shared" ref="M19:O19" si="195">D19+G19+J19</f>
        <v>1970</v>
      </c>
      <c r="N19" s="45">
        <f t="shared" si="195"/>
        <v>1464</v>
      </c>
      <c r="O19" s="45">
        <f t="shared" si="195"/>
        <v>1399</v>
      </c>
      <c r="P19" s="46"/>
      <c r="Q19" s="159"/>
      <c r="R19" s="43" t="s">
        <v>19</v>
      </c>
      <c r="S19" s="44">
        <v>1013</v>
      </c>
      <c r="T19" s="44">
        <v>871</v>
      </c>
      <c r="U19" s="44">
        <v>824</v>
      </c>
      <c r="V19" s="44">
        <v>348</v>
      </c>
      <c r="W19" s="44">
        <v>234</v>
      </c>
      <c r="X19" s="44">
        <v>211</v>
      </c>
      <c r="Y19" s="44">
        <v>25</v>
      </c>
      <c r="Z19" s="44">
        <v>16</v>
      </c>
      <c r="AA19" s="44">
        <v>14</v>
      </c>
      <c r="AB19" s="45">
        <f t="shared" ref="AB19:AD19" si="196">S19+V19+Y19</f>
        <v>1386</v>
      </c>
      <c r="AC19" s="45">
        <f t="shared" si="196"/>
        <v>1121</v>
      </c>
      <c r="AD19" s="45">
        <f t="shared" si="196"/>
        <v>1049</v>
      </c>
      <c r="AE19" s="47"/>
      <c r="AF19" s="159"/>
      <c r="AG19" s="43" t="s">
        <v>19</v>
      </c>
      <c r="AH19" s="44">
        <v>1037</v>
      </c>
      <c r="AI19" s="44">
        <v>911</v>
      </c>
      <c r="AJ19" s="44">
        <v>886</v>
      </c>
      <c r="AK19" s="44">
        <v>307</v>
      </c>
      <c r="AL19" s="44">
        <v>193</v>
      </c>
      <c r="AM19" s="44">
        <v>186</v>
      </c>
      <c r="AN19" s="44">
        <v>19</v>
      </c>
      <c r="AO19" s="44">
        <v>13</v>
      </c>
      <c r="AP19" s="44">
        <v>12</v>
      </c>
      <c r="AQ19" s="45">
        <f t="shared" ref="AQ19:AS19" si="197">AH19+AK19+AN19</f>
        <v>1363</v>
      </c>
      <c r="AR19" s="45">
        <f t="shared" si="197"/>
        <v>1117</v>
      </c>
      <c r="AS19" s="45">
        <f t="shared" si="197"/>
        <v>1084</v>
      </c>
      <c r="AT19" s="46"/>
      <c r="AU19" s="159"/>
      <c r="AV19" s="43" t="s">
        <v>19</v>
      </c>
      <c r="AW19" s="48">
        <v>0</v>
      </c>
      <c r="AX19" s="48">
        <v>0</v>
      </c>
      <c r="AY19" s="48">
        <v>0</v>
      </c>
      <c r="AZ19" s="44">
        <v>202</v>
      </c>
      <c r="BA19" s="44">
        <v>149</v>
      </c>
      <c r="BB19" s="44">
        <v>146</v>
      </c>
      <c r="BC19" s="44">
        <v>17</v>
      </c>
      <c r="BD19" s="44">
        <v>13</v>
      </c>
      <c r="BE19" s="44">
        <v>12</v>
      </c>
      <c r="BF19" s="45">
        <f t="shared" ref="BF19:BH19" si="198">AZ19+BC19</f>
        <v>219</v>
      </c>
      <c r="BG19" s="45">
        <f t="shared" si="198"/>
        <v>162</v>
      </c>
      <c r="BH19" s="45">
        <f t="shared" si="198"/>
        <v>158</v>
      </c>
      <c r="BI19" s="47"/>
      <c r="BJ19" s="159"/>
      <c r="BK19" s="45" t="s">
        <v>19</v>
      </c>
      <c r="BL19" s="44">
        <v>969</v>
      </c>
      <c r="BM19" s="44">
        <v>799</v>
      </c>
      <c r="BN19" s="44">
        <v>775</v>
      </c>
      <c r="BO19" s="44">
        <v>262</v>
      </c>
      <c r="BP19" s="44">
        <v>153</v>
      </c>
      <c r="BQ19" s="44">
        <v>143</v>
      </c>
      <c r="BR19" s="44">
        <v>26</v>
      </c>
      <c r="BS19" s="44">
        <v>20</v>
      </c>
      <c r="BT19" s="44">
        <v>14</v>
      </c>
      <c r="BU19" s="42">
        <f t="shared" ref="BU19:BW19" si="199">BL19+BO19+BR19</f>
        <v>1257</v>
      </c>
      <c r="BV19" s="42">
        <f t="shared" si="199"/>
        <v>972</v>
      </c>
      <c r="BW19" s="46">
        <f t="shared" si="199"/>
        <v>932</v>
      </c>
      <c r="BX19" s="46"/>
      <c r="BY19" s="159"/>
      <c r="BZ19" s="45" t="s">
        <v>19</v>
      </c>
      <c r="CA19" s="44">
        <v>891</v>
      </c>
      <c r="CB19" s="44">
        <v>758</v>
      </c>
      <c r="CC19" s="44">
        <v>745</v>
      </c>
      <c r="CD19" s="44">
        <v>216</v>
      </c>
      <c r="CE19" s="44">
        <v>147</v>
      </c>
      <c r="CF19" s="44">
        <v>141</v>
      </c>
      <c r="CG19" s="44">
        <v>2</v>
      </c>
      <c r="CH19" s="44">
        <v>2</v>
      </c>
      <c r="CI19" s="44">
        <v>1</v>
      </c>
      <c r="CJ19" s="42">
        <f t="shared" ref="CJ19:CL19" si="200">CA19+CD19+CG19</f>
        <v>1109</v>
      </c>
      <c r="CK19" s="42">
        <f t="shared" si="200"/>
        <v>907</v>
      </c>
      <c r="CL19" s="46">
        <f t="shared" si="200"/>
        <v>887</v>
      </c>
      <c r="CM19" s="47"/>
      <c r="CN19" s="159"/>
      <c r="CO19" s="45" t="s">
        <v>19</v>
      </c>
      <c r="CP19" s="44">
        <v>848</v>
      </c>
      <c r="CQ19" s="44">
        <v>744</v>
      </c>
      <c r="CR19" s="44">
        <v>730</v>
      </c>
      <c r="CS19" s="44">
        <v>143</v>
      </c>
      <c r="CT19" s="44">
        <v>116</v>
      </c>
      <c r="CU19" s="44">
        <v>112</v>
      </c>
      <c r="CV19" s="44">
        <v>18</v>
      </c>
      <c r="CW19" s="44">
        <v>16</v>
      </c>
      <c r="CX19" s="44">
        <v>16</v>
      </c>
      <c r="CY19" s="42">
        <f t="shared" ref="CY19:DA19" si="201">CP19+CS19+CV19</f>
        <v>1009</v>
      </c>
      <c r="CZ19" s="42">
        <f t="shared" si="201"/>
        <v>876</v>
      </c>
      <c r="DA19" s="46">
        <f t="shared" si="201"/>
        <v>858</v>
      </c>
      <c r="DB19" s="46"/>
      <c r="DC19" s="159"/>
      <c r="DD19" s="45" t="s">
        <v>19</v>
      </c>
      <c r="DE19" s="48">
        <v>0</v>
      </c>
      <c r="DF19" s="48">
        <v>0</v>
      </c>
      <c r="DG19" s="48">
        <v>0</v>
      </c>
      <c r="DH19" s="44">
        <v>136</v>
      </c>
      <c r="DI19" s="44">
        <v>110</v>
      </c>
      <c r="DJ19" s="44">
        <v>105</v>
      </c>
      <c r="DK19" s="44">
        <v>17</v>
      </c>
      <c r="DL19" s="44">
        <v>15</v>
      </c>
      <c r="DM19" s="44">
        <v>14</v>
      </c>
      <c r="DN19" s="42">
        <f t="shared" ref="DN19:DP19" si="202">DE19+DH19+DK19</f>
        <v>153</v>
      </c>
      <c r="DO19" s="42">
        <f t="shared" si="202"/>
        <v>125</v>
      </c>
      <c r="DP19" s="46">
        <f t="shared" si="202"/>
        <v>119</v>
      </c>
      <c r="DQ19" s="47"/>
      <c r="DR19" s="159"/>
      <c r="DS19" s="45" t="s">
        <v>19</v>
      </c>
      <c r="DT19" s="44">
        <v>739</v>
      </c>
      <c r="DU19" s="44">
        <v>390</v>
      </c>
      <c r="DV19" s="44">
        <v>363</v>
      </c>
      <c r="DW19" s="44">
        <v>137</v>
      </c>
      <c r="DX19" s="44">
        <v>56</v>
      </c>
      <c r="DY19" s="44">
        <v>45</v>
      </c>
      <c r="DZ19" s="44">
        <v>13</v>
      </c>
      <c r="EA19" s="44">
        <v>1</v>
      </c>
      <c r="EB19" s="44">
        <v>1</v>
      </c>
      <c r="EC19" s="42">
        <f t="shared" ref="EC19:EE19" si="203">DT19+DW19+DZ19</f>
        <v>889</v>
      </c>
      <c r="ED19" s="42">
        <f t="shared" si="203"/>
        <v>447</v>
      </c>
      <c r="EE19" s="46">
        <f t="shared" si="203"/>
        <v>409</v>
      </c>
      <c r="EF19" s="46"/>
      <c r="EG19" s="159"/>
      <c r="EH19" s="45" t="s">
        <v>19</v>
      </c>
      <c r="EI19" s="44">
        <v>552</v>
      </c>
      <c r="EJ19" s="44">
        <v>268</v>
      </c>
      <c r="EK19" s="44">
        <v>263</v>
      </c>
      <c r="EL19" s="44">
        <v>125</v>
      </c>
      <c r="EM19" s="44">
        <v>37</v>
      </c>
      <c r="EN19" s="44">
        <v>35</v>
      </c>
      <c r="EO19" s="44">
        <v>6</v>
      </c>
      <c r="EP19" s="44">
        <v>1</v>
      </c>
      <c r="EQ19" s="44">
        <v>1</v>
      </c>
      <c r="ER19" s="42">
        <f t="shared" ref="ER19:ET19" si="204">EI19+EL19+EO19</f>
        <v>683</v>
      </c>
      <c r="ES19" s="42">
        <f t="shared" si="204"/>
        <v>306</v>
      </c>
      <c r="ET19" s="46">
        <f t="shared" si="204"/>
        <v>299</v>
      </c>
      <c r="EU19" s="47"/>
      <c r="EV19" s="159"/>
      <c r="EW19" s="45"/>
      <c r="EX19" s="46"/>
      <c r="EY19" s="46"/>
      <c r="EZ19" s="46"/>
      <c r="FA19" s="42"/>
      <c r="FB19" s="42"/>
      <c r="FC19" s="42"/>
      <c r="FD19" s="42"/>
      <c r="FE19" s="42"/>
      <c r="FF19" s="42"/>
      <c r="FG19" s="50"/>
      <c r="FH19" s="50"/>
      <c r="FI19" s="47"/>
      <c r="FJ19" s="47"/>
      <c r="FK19" s="51">
        <f t="shared" ref="FK19:FS19" si="205">(D19+S19+AH19+AW19+BL19+CA19+CP19+DE19+DT19+EI19+EX19)/10</f>
        <v>744.6</v>
      </c>
      <c r="FL19" s="51">
        <f t="shared" si="205"/>
        <v>585.4</v>
      </c>
      <c r="FM19" s="51">
        <f t="shared" si="205"/>
        <v>567.20000000000005</v>
      </c>
      <c r="FN19" s="51">
        <f t="shared" si="205"/>
        <v>241.3</v>
      </c>
      <c r="FO19" s="51">
        <f t="shared" si="205"/>
        <v>152.4</v>
      </c>
      <c r="FP19" s="51">
        <f t="shared" si="205"/>
        <v>142.30000000000001</v>
      </c>
      <c r="FQ19" s="51">
        <f t="shared" si="205"/>
        <v>17.899999999999999</v>
      </c>
      <c r="FR19" s="51">
        <f t="shared" si="205"/>
        <v>11.9</v>
      </c>
      <c r="FS19" s="51">
        <f t="shared" si="205"/>
        <v>9.9</v>
      </c>
      <c r="FT19" s="52">
        <f t="shared" ref="FT19:FV19" si="206">MIN(D19,S19,AH19,BL19,CA19,CP19,DT19,EI19,EX19)</f>
        <v>552</v>
      </c>
      <c r="FU19" s="52">
        <f t="shared" si="206"/>
        <v>268</v>
      </c>
      <c r="FV19" s="52">
        <f t="shared" si="206"/>
        <v>263</v>
      </c>
      <c r="FW19" s="52">
        <f t="shared" ref="FW19:GB19" si="207">MIN(G19,V19,AK19,AZ19,BO19,CD19,CS19,DH19,DW19,EL19,FA19)</f>
        <v>125</v>
      </c>
      <c r="FX19" s="52">
        <f t="shared" si="207"/>
        <v>37</v>
      </c>
      <c r="FY19" s="52">
        <f t="shared" si="207"/>
        <v>35</v>
      </c>
      <c r="FZ19" s="52">
        <f t="shared" si="207"/>
        <v>2</v>
      </c>
      <c r="GA19" s="52">
        <f t="shared" si="207"/>
        <v>1</v>
      </c>
      <c r="GB19" s="52">
        <f t="shared" si="207"/>
        <v>1</v>
      </c>
    </row>
    <row r="20" spans="1:184" x14ac:dyDescent="0.3">
      <c r="A20" s="46">
        <v>17</v>
      </c>
      <c r="B20" s="159"/>
      <c r="C20" s="43" t="s">
        <v>20</v>
      </c>
      <c r="D20" s="44">
        <v>722</v>
      </c>
      <c r="E20" s="44">
        <v>594</v>
      </c>
      <c r="F20" s="44">
        <v>558</v>
      </c>
      <c r="G20" s="44">
        <v>122</v>
      </c>
      <c r="H20" s="44">
        <v>60</v>
      </c>
      <c r="I20" s="44">
        <v>50</v>
      </c>
      <c r="J20" s="44">
        <v>4</v>
      </c>
      <c r="K20" s="44">
        <v>3</v>
      </c>
      <c r="L20" s="44">
        <v>0</v>
      </c>
      <c r="M20" s="45">
        <f t="shared" ref="M20:O20" si="208">D20+G20+J20</f>
        <v>848</v>
      </c>
      <c r="N20" s="45">
        <f t="shared" si="208"/>
        <v>657</v>
      </c>
      <c r="O20" s="45">
        <f t="shared" si="208"/>
        <v>608</v>
      </c>
      <c r="P20" s="46"/>
      <c r="Q20" s="159"/>
      <c r="R20" s="43" t="s">
        <v>20</v>
      </c>
      <c r="S20" s="44">
        <v>557</v>
      </c>
      <c r="T20" s="44">
        <v>485</v>
      </c>
      <c r="U20" s="44">
        <v>451</v>
      </c>
      <c r="V20" s="44">
        <v>63</v>
      </c>
      <c r="W20" s="44">
        <v>32</v>
      </c>
      <c r="X20" s="44">
        <v>30</v>
      </c>
      <c r="Y20" s="44">
        <v>5</v>
      </c>
      <c r="Z20" s="44">
        <v>2</v>
      </c>
      <c r="AA20" s="44">
        <v>0</v>
      </c>
      <c r="AB20" s="45">
        <f t="shared" ref="AB20:AD20" si="209">S20+V20+Y20</f>
        <v>625</v>
      </c>
      <c r="AC20" s="45">
        <f t="shared" si="209"/>
        <v>519</v>
      </c>
      <c r="AD20" s="45">
        <f t="shared" si="209"/>
        <v>481</v>
      </c>
      <c r="AE20" s="47"/>
      <c r="AF20" s="159"/>
      <c r="AG20" s="43" t="s">
        <v>20</v>
      </c>
      <c r="AH20" s="44">
        <v>593</v>
      </c>
      <c r="AI20" s="44">
        <v>521</v>
      </c>
      <c r="AJ20" s="44">
        <v>502</v>
      </c>
      <c r="AK20" s="44">
        <v>59</v>
      </c>
      <c r="AL20" s="44">
        <v>32</v>
      </c>
      <c r="AM20" s="44">
        <v>30</v>
      </c>
      <c r="AN20" s="44">
        <v>2</v>
      </c>
      <c r="AO20" s="44">
        <v>1</v>
      </c>
      <c r="AP20" s="44">
        <v>1</v>
      </c>
      <c r="AQ20" s="45">
        <f t="shared" ref="AQ20:AS20" si="210">AH20+AK20+AN20</f>
        <v>654</v>
      </c>
      <c r="AR20" s="45">
        <f t="shared" si="210"/>
        <v>554</v>
      </c>
      <c r="AS20" s="45">
        <f t="shared" si="210"/>
        <v>533</v>
      </c>
      <c r="AT20" s="46"/>
      <c r="AU20" s="159"/>
      <c r="AV20" s="43" t="s">
        <v>20</v>
      </c>
      <c r="AW20" s="48">
        <v>0</v>
      </c>
      <c r="AX20" s="48">
        <v>0</v>
      </c>
      <c r="AY20" s="48">
        <v>0</v>
      </c>
      <c r="AZ20" s="44">
        <v>30</v>
      </c>
      <c r="BA20" s="44">
        <v>24</v>
      </c>
      <c r="BB20" s="44">
        <v>22</v>
      </c>
      <c r="BC20" s="44">
        <v>2</v>
      </c>
      <c r="BD20" s="44">
        <v>2</v>
      </c>
      <c r="BE20" s="44">
        <v>2</v>
      </c>
      <c r="BF20" s="45">
        <f t="shared" ref="BF20:BH20" si="211">AZ20+BC20</f>
        <v>32</v>
      </c>
      <c r="BG20" s="45">
        <f t="shared" si="211"/>
        <v>26</v>
      </c>
      <c r="BH20" s="45">
        <f t="shared" si="211"/>
        <v>24</v>
      </c>
      <c r="BI20" s="47"/>
      <c r="BJ20" s="159"/>
      <c r="BK20" s="45" t="s">
        <v>20</v>
      </c>
      <c r="BL20" s="44">
        <v>508</v>
      </c>
      <c r="BM20" s="44">
        <v>434</v>
      </c>
      <c r="BN20" s="44">
        <v>412</v>
      </c>
      <c r="BO20" s="44">
        <v>55</v>
      </c>
      <c r="BP20" s="44">
        <v>23</v>
      </c>
      <c r="BQ20" s="44">
        <v>21</v>
      </c>
      <c r="BR20" s="44">
        <v>4</v>
      </c>
      <c r="BS20" s="44">
        <v>2</v>
      </c>
      <c r="BT20" s="44">
        <v>2</v>
      </c>
      <c r="BU20" s="42">
        <f t="shared" ref="BU20:BW20" si="212">BL20+BO20+BR20</f>
        <v>567</v>
      </c>
      <c r="BV20" s="42">
        <f t="shared" si="212"/>
        <v>459</v>
      </c>
      <c r="BW20" s="46">
        <f t="shared" si="212"/>
        <v>435</v>
      </c>
      <c r="BX20" s="46"/>
      <c r="BY20" s="159"/>
      <c r="BZ20" s="45" t="s">
        <v>20</v>
      </c>
      <c r="CA20" s="44">
        <v>473</v>
      </c>
      <c r="CB20" s="44">
        <v>398</v>
      </c>
      <c r="CC20" s="44">
        <v>391</v>
      </c>
      <c r="CD20" s="44">
        <v>41</v>
      </c>
      <c r="CE20" s="44">
        <v>23</v>
      </c>
      <c r="CF20" s="44">
        <v>21</v>
      </c>
      <c r="CG20" s="44">
        <v>16</v>
      </c>
      <c r="CH20" s="44">
        <v>14</v>
      </c>
      <c r="CI20" s="44">
        <v>14</v>
      </c>
      <c r="CJ20" s="42">
        <f t="shared" ref="CJ20:CL20" si="213">CA20+CD20+CG20</f>
        <v>530</v>
      </c>
      <c r="CK20" s="42">
        <f t="shared" si="213"/>
        <v>435</v>
      </c>
      <c r="CL20" s="46">
        <f t="shared" si="213"/>
        <v>426</v>
      </c>
      <c r="CM20" s="47"/>
      <c r="CN20" s="159"/>
      <c r="CO20" s="45" t="s">
        <v>20</v>
      </c>
      <c r="CP20" s="44">
        <v>439</v>
      </c>
      <c r="CQ20" s="44">
        <v>391</v>
      </c>
      <c r="CR20" s="44">
        <v>380</v>
      </c>
      <c r="CS20" s="44">
        <v>24</v>
      </c>
      <c r="CT20" s="44">
        <v>19</v>
      </c>
      <c r="CU20" s="44">
        <v>19</v>
      </c>
      <c r="CV20" s="44">
        <v>1</v>
      </c>
      <c r="CW20" s="44">
        <v>1</v>
      </c>
      <c r="CX20" s="44">
        <v>1</v>
      </c>
      <c r="CY20" s="42">
        <f t="shared" ref="CY20:DA20" si="214">CP20+CS20+CV20</f>
        <v>464</v>
      </c>
      <c r="CZ20" s="42">
        <f t="shared" si="214"/>
        <v>411</v>
      </c>
      <c r="DA20" s="46">
        <f t="shared" si="214"/>
        <v>400</v>
      </c>
      <c r="DB20" s="46"/>
      <c r="DC20" s="159"/>
      <c r="DD20" s="45" t="s">
        <v>20</v>
      </c>
      <c r="DE20" s="48">
        <v>0</v>
      </c>
      <c r="DF20" s="48">
        <v>0</v>
      </c>
      <c r="DG20" s="48">
        <v>0</v>
      </c>
      <c r="DH20" s="44">
        <v>23</v>
      </c>
      <c r="DI20" s="44">
        <v>18</v>
      </c>
      <c r="DJ20" s="44">
        <v>16</v>
      </c>
      <c r="DK20" s="44">
        <v>1</v>
      </c>
      <c r="DL20" s="44">
        <v>1</v>
      </c>
      <c r="DM20" s="44">
        <v>1</v>
      </c>
      <c r="DN20" s="42">
        <f t="shared" ref="DN20:DP20" si="215">DE20+DH20+DK20</f>
        <v>24</v>
      </c>
      <c r="DO20" s="42">
        <f t="shared" si="215"/>
        <v>19</v>
      </c>
      <c r="DP20" s="46">
        <f t="shared" si="215"/>
        <v>17</v>
      </c>
      <c r="DQ20" s="47"/>
      <c r="DR20" s="159"/>
      <c r="DS20" s="45" t="s">
        <v>20</v>
      </c>
      <c r="DT20" s="44">
        <v>325</v>
      </c>
      <c r="DU20" s="44">
        <v>174</v>
      </c>
      <c r="DV20" s="44">
        <v>161</v>
      </c>
      <c r="DW20" s="44">
        <v>26</v>
      </c>
      <c r="DX20" s="44">
        <v>12</v>
      </c>
      <c r="DY20" s="44">
        <v>9</v>
      </c>
      <c r="DZ20" s="45"/>
      <c r="EA20" s="45"/>
      <c r="EB20" s="45"/>
      <c r="EC20" s="42">
        <f t="shared" ref="EC20:EE20" si="216">DT20+DW20+DZ20</f>
        <v>351</v>
      </c>
      <c r="ED20" s="42">
        <f t="shared" si="216"/>
        <v>186</v>
      </c>
      <c r="EE20" s="46">
        <f t="shared" si="216"/>
        <v>170</v>
      </c>
      <c r="EF20" s="46"/>
      <c r="EG20" s="159"/>
      <c r="EH20" s="45" t="s">
        <v>20</v>
      </c>
      <c r="EI20" s="44">
        <v>217</v>
      </c>
      <c r="EJ20" s="44">
        <v>115</v>
      </c>
      <c r="EK20" s="44">
        <v>110</v>
      </c>
      <c r="EL20" s="44">
        <v>23</v>
      </c>
      <c r="EM20" s="44">
        <v>8</v>
      </c>
      <c r="EN20" s="44">
        <v>7</v>
      </c>
      <c r="EO20" s="45"/>
      <c r="EP20" s="45"/>
      <c r="EQ20" s="45"/>
      <c r="ER20" s="42">
        <f t="shared" ref="ER20:ET20" si="217">EI20+EL20+EO20</f>
        <v>240</v>
      </c>
      <c r="ES20" s="42">
        <f t="shared" si="217"/>
        <v>123</v>
      </c>
      <c r="ET20" s="46">
        <f t="shared" si="217"/>
        <v>117</v>
      </c>
      <c r="EU20" s="47"/>
      <c r="EV20" s="159"/>
      <c r="EW20" s="45"/>
      <c r="EX20" s="46"/>
      <c r="EY20" s="46"/>
      <c r="EZ20" s="46"/>
      <c r="FA20" s="42"/>
      <c r="FB20" s="42"/>
      <c r="FC20" s="42"/>
      <c r="FD20" s="42"/>
      <c r="FE20" s="42"/>
      <c r="FF20" s="42"/>
      <c r="FG20" s="50"/>
      <c r="FH20" s="50"/>
      <c r="FI20" s="47"/>
      <c r="FJ20" s="47"/>
      <c r="FK20" s="51">
        <f t="shared" ref="FK20:FS20" si="218">(D20+S20+AH20+AW20+BL20+CA20+CP20+DE20+DT20+EI20+EX20)/10</f>
        <v>383.4</v>
      </c>
      <c r="FL20" s="51">
        <f t="shared" si="218"/>
        <v>311.2</v>
      </c>
      <c r="FM20" s="51">
        <f t="shared" si="218"/>
        <v>296.5</v>
      </c>
      <c r="FN20" s="51">
        <f t="shared" si="218"/>
        <v>46.6</v>
      </c>
      <c r="FO20" s="51">
        <f t="shared" si="218"/>
        <v>25.1</v>
      </c>
      <c r="FP20" s="51">
        <f t="shared" si="218"/>
        <v>22.5</v>
      </c>
      <c r="FQ20" s="51">
        <f t="shared" si="218"/>
        <v>3.5</v>
      </c>
      <c r="FR20" s="51">
        <f t="shared" si="218"/>
        <v>2.6</v>
      </c>
      <c r="FS20" s="51">
        <f t="shared" si="218"/>
        <v>2.1</v>
      </c>
      <c r="FT20" s="52">
        <f t="shared" ref="FT20:FV20" si="219">MIN(D20,S20,AH20,BL20,CA20,CP20,DT20,EI20,EX20)</f>
        <v>217</v>
      </c>
      <c r="FU20" s="52">
        <f t="shared" si="219"/>
        <v>115</v>
      </c>
      <c r="FV20" s="52">
        <f t="shared" si="219"/>
        <v>110</v>
      </c>
      <c r="FW20" s="52">
        <f t="shared" ref="FW20:GB20" si="220">MIN(G20,V20,AK20,AZ20,BO20,CD20,CS20,DH20,DW20,EL20,FA20)</f>
        <v>23</v>
      </c>
      <c r="FX20" s="52">
        <f t="shared" si="220"/>
        <v>8</v>
      </c>
      <c r="FY20" s="52">
        <f t="shared" si="220"/>
        <v>7</v>
      </c>
      <c r="FZ20" s="52">
        <f t="shared" si="220"/>
        <v>1</v>
      </c>
      <c r="GA20" s="52">
        <f t="shared" si="220"/>
        <v>1</v>
      </c>
      <c r="GB20" s="52">
        <f t="shared" si="220"/>
        <v>0</v>
      </c>
    </row>
    <row r="21" spans="1:184" x14ac:dyDescent="0.3">
      <c r="A21" s="46">
        <v>18</v>
      </c>
      <c r="B21" s="159"/>
      <c r="C21" s="43" t="s">
        <v>21</v>
      </c>
      <c r="D21" s="44">
        <v>2047</v>
      </c>
      <c r="E21" s="44">
        <v>1729</v>
      </c>
      <c r="F21" s="44">
        <v>1679</v>
      </c>
      <c r="G21" s="44">
        <v>340</v>
      </c>
      <c r="H21" s="44">
        <v>189</v>
      </c>
      <c r="I21" s="44">
        <v>181</v>
      </c>
      <c r="J21" s="44">
        <v>28</v>
      </c>
      <c r="K21" s="44">
        <v>20</v>
      </c>
      <c r="L21" s="44">
        <v>17</v>
      </c>
      <c r="M21" s="45">
        <f t="shared" ref="M21:O21" si="221">D21+G21+J21</f>
        <v>2415</v>
      </c>
      <c r="N21" s="45">
        <f t="shared" si="221"/>
        <v>1938</v>
      </c>
      <c r="O21" s="45">
        <f t="shared" si="221"/>
        <v>1877</v>
      </c>
      <c r="P21" s="46"/>
      <c r="Q21" s="159"/>
      <c r="R21" s="43" t="s">
        <v>21</v>
      </c>
      <c r="S21" s="44">
        <v>1555</v>
      </c>
      <c r="T21" s="44">
        <v>1423</v>
      </c>
      <c r="U21" s="44">
        <v>1359</v>
      </c>
      <c r="V21" s="44">
        <v>281</v>
      </c>
      <c r="W21" s="44">
        <v>167</v>
      </c>
      <c r="X21" s="44">
        <v>151</v>
      </c>
      <c r="Y21" s="44">
        <v>22</v>
      </c>
      <c r="Z21" s="44">
        <v>14</v>
      </c>
      <c r="AA21" s="44">
        <v>12</v>
      </c>
      <c r="AB21" s="45">
        <f t="shared" ref="AB21:AD21" si="222">S21+V21+Y21</f>
        <v>1858</v>
      </c>
      <c r="AC21" s="45">
        <f t="shared" si="222"/>
        <v>1604</v>
      </c>
      <c r="AD21" s="45">
        <f t="shared" si="222"/>
        <v>1522</v>
      </c>
      <c r="AE21" s="47"/>
      <c r="AF21" s="159"/>
      <c r="AG21" s="43" t="s">
        <v>21</v>
      </c>
      <c r="AH21" s="44">
        <v>1547</v>
      </c>
      <c r="AI21" s="44">
        <v>1391</v>
      </c>
      <c r="AJ21" s="44">
        <v>1370</v>
      </c>
      <c r="AK21" s="44">
        <v>200</v>
      </c>
      <c r="AL21" s="44">
        <v>112</v>
      </c>
      <c r="AM21" s="44">
        <v>107</v>
      </c>
      <c r="AN21" s="44">
        <v>20</v>
      </c>
      <c r="AO21" s="44">
        <v>16</v>
      </c>
      <c r="AP21" s="44">
        <v>16</v>
      </c>
      <c r="AQ21" s="45">
        <f t="shared" ref="AQ21:AS21" si="223">AH21+AK21+AN21</f>
        <v>1767</v>
      </c>
      <c r="AR21" s="45">
        <f t="shared" si="223"/>
        <v>1519</v>
      </c>
      <c r="AS21" s="45">
        <f t="shared" si="223"/>
        <v>1493</v>
      </c>
      <c r="AT21" s="46"/>
      <c r="AU21" s="159"/>
      <c r="AV21" s="43" t="s">
        <v>21</v>
      </c>
      <c r="AW21" s="48">
        <v>0</v>
      </c>
      <c r="AX21" s="48">
        <v>0</v>
      </c>
      <c r="AY21" s="48">
        <v>0</v>
      </c>
      <c r="AZ21" s="44">
        <v>125</v>
      </c>
      <c r="BA21" s="44">
        <v>78</v>
      </c>
      <c r="BB21" s="44">
        <v>77</v>
      </c>
      <c r="BC21" s="44">
        <v>17</v>
      </c>
      <c r="BD21" s="44">
        <v>14</v>
      </c>
      <c r="BE21" s="44">
        <v>14</v>
      </c>
      <c r="BF21" s="45">
        <f t="shared" ref="BF21:BH21" si="224">AZ21+BC21</f>
        <v>142</v>
      </c>
      <c r="BG21" s="45">
        <f t="shared" si="224"/>
        <v>92</v>
      </c>
      <c r="BH21" s="45">
        <f t="shared" si="224"/>
        <v>91</v>
      </c>
      <c r="BI21" s="47"/>
      <c r="BJ21" s="159"/>
      <c r="BK21" s="45" t="s">
        <v>21</v>
      </c>
      <c r="BL21" s="44">
        <v>1350</v>
      </c>
      <c r="BM21" s="44">
        <v>1197</v>
      </c>
      <c r="BN21" s="44">
        <v>1165</v>
      </c>
      <c r="BO21" s="44">
        <v>154</v>
      </c>
      <c r="BP21" s="44">
        <v>66</v>
      </c>
      <c r="BQ21" s="44">
        <v>63</v>
      </c>
      <c r="BR21" s="44">
        <v>21</v>
      </c>
      <c r="BS21" s="44">
        <v>14</v>
      </c>
      <c r="BT21" s="44">
        <v>14</v>
      </c>
      <c r="BU21" s="42">
        <f t="shared" ref="BU21:BW21" si="225">BL21+BO21+BR21</f>
        <v>1525</v>
      </c>
      <c r="BV21" s="42">
        <f t="shared" si="225"/>
        <v>1277</v>
      </c>
      <c r="BW21" s="46">
        <f t="shared" si="225"/>
        <v>1242</v>
      </c>
      <c r="BX21" s="46"/>
      <c r="BY21" s="159"/>
      <c r="BZ21" s="45" t="s">
        <v>21</v>
      </c>
      <c r="CA21" s="44">
        <v>1284</v>
      </c>
      <c r="CB21" s="44">
        <v>1126</v>
      </c>
      <c r="CC21" s="44">
        <v>1108</v>
      </c>
      <c r="CD21" s="44">
        <v>106</v>
      </c>
      <c r="CE21" s="44">
        <v>58</v>
      </c>
      <c r="CF21" s="44">
        <v>56</v>
      </c>
      <c r="CG21" s="44">
        <v>16</v>
      </c>
      <c r="CH21" s="44">
        <v>13</v>
      </c>
      <c r="CI21" s="44">
        <v>12</v>
      </c>
      <c r="CJ21" s="42">
        <f t="shared" ref="CJ21:CL21" si="226">CA21+CD21+CG21</f>
        <v>1406</v>
      </c>
      <c r="CK21" s="42">
        <f t="shared" si="226"/>
        <v>1197</v>
      </c>
      <c r="CL21" s="46">
        <f t="shared" si="226"/>
        <v>1176</v>
      </c>
      <c r="CM21" s="47"/>
      <c r="CN21" s="159"/>
      <c r="CO21" s="45" t="s">
        <v>21</v>
      </c>
      <c r="CP21" s="44">
        <v>1254</v>
      </c>
      <c r="CQ21" s="44">
        <v>1156</v>
      </c>
      <c r="CR21" s="44">
        <v>1138</v>
      </c>
      <c r="CS21" s="44">
        <v>62</v>
      </c>
      <c r="CT21" s="44">
        <v>43</v>
      </c>
      <c r="CU21" s="44">
        <v>38</v>
      </c>
      <c r="CV21" s="44">
        <v>17</v>
      </c>
      <c r="CW21" s="44">
        <v>14</v>
      </c>
      <c r="CX21" s="44">
        <v>14</v>
      </c>
      <c r="CY21" s="42">
        <f t="shared" ref="CY21:DA21" si="227">CP21+CS21+CV21</f>
        <v>1333</v>
      </c>
      <c r="CZ21" s="42">
        <f t="shared" si="227"/>
        <v>1213</v>
      </c>
      <c r="DA21" s="46">
        <f t="shared" si="227"/>
        <v>1190</v>
      </c>
      <c r="DB21" s="46"/>
      <c r="DC21" s="159"/>
      <c r="DD21" s="45" t="s">
        <v>21</v>
      </c>
      <c r="DE21" s="48">
        <v>0</v>
      </c>
      <c r="DF21" s="48">
        <v>0</v>
      </c>
      <c r="DG21" s="48">
        <v>0</v>
      </c>
      <c r="DH21" s="44">
        <v>58</v>
      </c>
      <c r="DI21" s="44">
        <v>42</v>
      </c>
      <c r="DJ21" s="44">
        <v>41</v>
      </c>
      <c r="DK21" s="44">
        <v>15</v>
      </c>
      <c r="DL21" s="44">
        <v>13</v>
      </c>
      <c r="DM21" s="44">
        <v>13</v>
      </c>
      <c r="DN21" s="42">
        <f t="shared" ref="DN21:DP21" si="228">DE21+DH21+DK21</f>
        <v>73</v>
      </c>
      <c r="DO21" s="42">
        <f t="shared" si="228"/>
        <v>55</v>
      </c>
      <c r="DP21" s="46">
        <f t="shared" si="228"/>
        <v>54</v>
      </c>
      <c r="DQ21" s="47"/>
      <c r="DR21" s="159"/>
      <c r="DS21" s="45" t="s">
        <v>21</v>
      </c>
      <c r="DT21" s="44">
        <v>990</v>
      </c>
      <c r="DU21" s="44">
        <v>567</v>
      </c>
      <c r="DV21" s="44">
        <v>524</v>
      </c>
      <c r="DW21" s="44">
        <v>55</v>
      </c>
      <c r="DX21" s="44">
        <v>16</v>
      </c>
      <c r="DY21" s="44">
        <v>15</v>
      </c>
      <c r="DZ21" s="44">
        <v>5</v>
      </c>
      <c r="EA21" s="44">
        <v>2</v>
      </c>
      <c r="EB21" s="44">
        <v>2</v>
      </c>
      <c r="EC21" s="42">
        <f t="shared" ref="EC21:EE21" si="229">DT21+DW21+DZ21</f>
        <v>1050</v>
      </c>
      <c r="ED21" s="42">
        <f t="shared" si="229"/>
        <v>585</v>
      </c>
      <c r="EE21" s="46">
        <f t="shared" si="229"/>
        <v>541</v>
      </c>
      <c r="EF21" s="46"/>
      <c r="EG21" s="159"/>
      <c r="EH21" s="45" t="s">
        <v>21</v>
      </c>
      <c r="EI21" s="44">
        <v>739</v>
      </c>
      <c r="EJ21" s="44">
        <v>388</v>
      </c>
      <c r="EK21" s="44">
        <v>377</v>
      </c>
      <c r="EL21" s="44">
        <v>82</v>
      </c>
      <c r="EM21" s="44">
        <v>22</v>
      </c>
      <c r="EN21" s="44">
        <v>22</v>
      </c>
      <c r="EO21" s="44">
        <v>2</v>
      </c>
      <c r="EP21" s="44">
        <v>1</v>
      </c>
      <c r="EQ21" s="44">
        <v>1</v>
      </c>
      <c r="ER21" s="42">
        <f t="shared" ref="ER21:ET21" si="230">EI21+EL21+EO21</f>
        <v>823</v>
      </c>
      <c r="ES21" s="42">
        <f t="shared" si="230"/>
        <v>411</v>
      </c>
      <c r="ET21" s="46">
        <f t="shared" si="230"/>
        <v>400</v>
      </c>
      <c r="EU21" s="47"/>
      <c r="EV21" s="159"/>
      <c r="EW21" s="45"/>
      <c r="EX21" s="46"/>
      <c r="EY21" s="46"/>
      <c r="EZ21" s="46"/>
      <c r="FA21" s="42"/>
      <c r="FB21" s="42"/>
      <c r="FC21" s="42"/>
      <c r="FD21" s="42"/>
      <c r="FE21" s="42"/>
      <c r="FF21" s="42"/>
      <c r="FG21" s="50"/>
      <c r="FH21" s="50"/>
      <c r="FI21" s="47"/>
      <c r="FJ21" s="47"/>
      <c r="FK21" s="51">
        <f t="shared" ref="FK21:FS21" si="231">(D21+S21+AH21+AW21+BL21+CA21+CP21+DE21+DT21+EI21+EX21)/10</f>
        <v>1076.5999999999999</v>
      </c>
      <c r="FL21" s="51">
        <f t="shared" si="231"/>
        <v>897.7</v>
      </c>
      <c r="FM21" s="51">
        <f t="shared" si="231"/>
        <v>872</v>
      </c>
      <c r="FN21" s="51">
        <f t="shared" si="231"/>
        <v>146.30000000000001</v>
      </c>
      <c r="FO21" s="51">
        <f t="shared" si="231"/>
        <v>79.3</v>
      </c>
      <c r="FP21" s="51">
        <f t="shared" si="231"/>
        <v>75.099999999999994</v>
      </c>
      <c r="FQ21" s="51">
        <f t="shared" si="231"/>
        <v>16.3</v>
      </c>
      <c r="FR21" s="51">
        <f t="shared" si="231"/>
        <v>12.1</v>
      </c>
      <c r="FS21" s="51">
        <f t="shared" si="231"/>
        <v>11.5</v>
      </c>
      <c r="FT21" s="52">
        <f t="shared" ref="FT21:FV21" si="232">MIN(D21,S21,AH21,BL21,CA21,CP21,DT21,EI21,EX21)</f>
        <v>739</v>
      </c>
      <c r="FU21" s="52">
        <f t="shared" si="232"/>
        <v>388</v>
      </c>
      <c r="FV21" s="52">
        <f t="shared" si="232"/>
        <v>377</v>
      </c>
      <c r="FW21" s="52">
        <f t="shared" ref="FW21:GB21" si="233">MIN(G21,V21,AK21,AZ21,BO21,CD21,CS21,DH21,DW21,EL21,FA21)</f>
        <v>55</v>
      </c>
      <c r="FX21" s="52">
        <f t="shared" si="233"/>
        <v>16</v>
      </c>
      <c r="FY21" s="52">
        <f t="shared" si="233"/>
        <v>15</v>
      </c>
      <c r="FZ21" s="52">
        <f t="shared" si="233"/>
        <v>2</v>
      </c>
      <c r="GA21" s="52">
        <f t="shared" si="233"/>
        <v>1</v>
      </c>
      <c r="GB21" s="52">
        <f t="shared" si="233"/>
        <v>1</v>
      </c>
    </row>
    <row r="22" spans="1:184" ht="14" x14ac:dyDescent="0.3">
      <c r="A22" s="42">
        <v>19</v>
      </c>
      <c r="B22" s="159"/>
      <c r="C22" s="43" t="s">
        <v>22</v>
      </c>
      <c r="D22" s="44">
        <v>3065</v>
      </c>
      <c r="E22" s="44">
        <v>2557</v>
      </c>
      <c r="F22" s="44">
        <v>2486</v>
      </c>
      <c r="G22" s="44">
        <v>1025</v>
      </c>
      <c r="H22" s="44">
        <v>627</v>
      </c>
      <c r="I22" s="44">
        <v>595</v>
      </c>
      <c r="J22" s="44">
        <v>44</v>
      </c>
      <c r="K22" s="44">
        <v>27</v>
      </c>
      <c r="L22" s="44">
        <v>17</v>
      </c>
      <c r="M22" s="45">
        <f t="shared" ref="M22:O22" si="234">D22+G22+J22</f>
        <v>4134</v>
      </c>
      <c r="N22" s="45">
        <f t="shared" si="234"/>
        <v>3211</v>
      </c>
      <c r="O22" s="45">
        <f t="shared" si="234"/>
        <v>3098</v>
      </c>
      <c r="P22" s="46"/>
      <c r="Q22" s="159"/>
      <c r="R22" s="43" t="s">
        <v>22</v>
      </c>
      <c r="S22" s="44">
        <v>2448</v>
      </c>
      <c r="T22" s="44">
        <v>2246</v>
      </c>
      <c r="U22" s="44">
        <v>2146</v>
      </c>
      <c r="V22" s="44">
        <v>744</v>
      </c>
      <c r="W22" s="44">
        <v>495</v>
      </c>
      <c r="X22" s="44">
        <v>432</v>
      </c>
      <c r="Y22" s="44">
        <v>27</v>
      </c>
      <c r="Z22" s="44">
        <v>23</v>
      </c>
      <c r="AA22" s="44">
        <v>11</v>
      </c>
      <c r="AB22" s="45">
        <f t="shared" ref="AB22:AD22" si="235">S22+V22+Y22</f>
        <v>3219</v>
      </c>
      <c r="AC22" s="45">
        <f t="shared" si="235"/>
        <v>2764</v>
      </c>
      <c r="AD22" s="45">
        <f t="shared" si="235"/>
        <v>2589</v>
      </c>
      <c r="AE22" s="47"/>
      <c r="AF22" s="159"/>
      <c r="AG22" s="43" t="s">
        <v>22</v>
      </c>
      <c r="AH22" s="44">
        <v>2519</v>
      </c>
      <c r="AI22" s="44">
        <v>2299</v>
      </c>
      <c r="AJ22" s="44">
        <v>2257</v>
      </c>
      <c r="AK22" s="44">
        <v>591</v>
      </c>
      <c r="AL22" s="44">
        <v>373</v>
      </c>
      <c r="AM22" s="44">
        <v>353</v>
      </c>
      <c r="AN22" s="44">
        <v>26</v>
      </c>
      <c r="AO22" s="44">
        <v>19</v>
      </c>
      <c r="AP22" s="44">
        <v>14</v>
      </c>
      <c r="AQ22" s="45">
        <f t="shared" ref="AQ22:AS22" si="236">AH22+AK22+AN22</f>
        <v>3136</v>
      </c>
      <c r="AR22" s="45">
        <f t="shared" si="236"/>
        <v>2691</v>
      </c>
      <c r="AS22" s="45">
        <f t="shared" si="236"/>
        <v>2624</v>
      </c>
      <c r="AT22" s="46"/>
      <c r="AU22" s="159"/>
      <c r="AV22" s="43" t="s">
        <v>22</v>
      </c>
      <c r="AW22" s="48">
        <v>0</v>
      </c>
      <c r="AX22" s="48">
        <v>0</v>
      </c>
      <c r="AY22" s="48">
        <v>0</v>
      </c>
      <c r="AZ22" s="44">
        <v>404</v>
      </c>
      <c r="BA22" s="44">
        <v>295</v>
      </c>
      <c r="BB22" s="44">
        <v>290</v>
      </c>
      <c r="BC22" s="44">
        <v>20</v>
      </c>
      <c r="BD22" s="44">
        <v>16</v>
      </c>
      <c r="BE22" s="44">
        <v>16</v>
      </c>
      <c r="BF22" s="45">
        <f t="shared" ref="BF22:BH22" si="237">AZ22+BC22</f>
        <v>424</v>
      </c>
      <c r="BG22" s="45">
        <f t="shared" si="237"/>
        <v>311</v>
      </c>
      <c r="BH22" s="45">
        <f t="shared" si="237"/>
        <v>306</v>
      </c>
      <c r="BI22" s="47"/>
      <c r="BJ22" s="159"/>
      <c r="BK22" s="45" t="s">
        <v>22</v>
      </c>
      <c r="BL22" s="44">
        <v>2288</v>
      </c>
      <c r="BM22" s="44">
        <v>2079</v>
      </c>
      <c r="BN22" s="44">
        <v>2034</v>
      </c>
      <c r="BO22" s="44">
        <v>391</v>
      </c>
      <c r="BP22" s="44">
        <v>247</v>
      </c>
      <c r="BQ22" s="44">
        <v>231</v>
      </c>
      <c r="BR22" s="44">
        <v>24</v>
      </c>
      <c r="BS22" s="44">
        <v>16</v>
      </c>
      <c r="BT22" s="44">
        <v>16</v>
      </c>
      <c r="BU22" s="42">
        <f t="shared" ref="BU22:BW22" si="238">BL22+BO22+BR22</f>
        <v>2703</v>
      </c>
      <c r="BV22" s="42">
        <f t="shared" si="238"/>
        <v>2342</v>
      </c>
      <c r="BW22" s="46">
        <f t="shared" si="238"/>
        <v>2281</v>
      </c>
      <c r="BX22" s="46"/>
      <c r="BY22" s="159"/>
      <c r="BZ22" s="45" t="s">
        <v>22</v>
      </c>
      <c r="CA22" s="44">
        <v>2214</v>
      </c>
      <c r="CB22" s="44">
        <v>2022</v>
      </c>
      <c r="CC22" s="44">
        <v>2002</v>
      </c>
      <c r="CD22" s="44">
        <v>336</v>
      </c>
      <c r="CE22" s="44">
        <v>232</v>
      </c>
      <c r="CF22" s="44">
        <v>223</v>
      </c>
      <c r="CG22" s="44">
        <v>22</v>
      </c>
      <c r="CH22" s="44">
        <v>17</v>
      </c>
      <c r="CI22" s="44">
        <v>16</v>
      </c>
      <c r="CJ22" s="42">
        <f t="shared" ref="CJ22:CL22" si="239">CA22+CD22+CG22</f>
        <v>2572</v>
      </c>
      <c r="CK22" s="42">
        <f t="shared" si="239"/>
        <v>2271</v>
      </c>
      <c r="CL22" s="46">
        <f t="shared" si="239"/>
        <v>2241</v>
      </c>
      <c r="CM22" s="47"/>
      <c r="CN22" s="159"/>
      <c r="CO22" s="45" t="s">
        <v>22</v>
      </c>
      <c r="CP22" s="44">
        <v>2190</v>
      </c>
      <c r="CQ22" s="44">
        <v>2074</v>
      </c>
      <c r="CR22" s="44">
        <v>2041</v>
      </c>
      <c r="CS22" s="44">
        <v>243</v>
      </c>
      <c r="CT22" s="44">
        <v>192</v>
      </c>
      <c r="CU22" s="44">
        <v>189</v>
      </c>
      <c r="CV22" s="44">
        <v>20</v>
      </c>
      <c r="CW22" s="44">
        <v>15</v>
      </c>
      <c r="CX22" s="44">
        <v>13</v>
      </c>
      <c r="CY22" s="42">
        <f t="shared" ref="CY22:DA22" si="240">CP22+CS22+CV22</f>
        <v>2453</v>
      </c>
      <c r="CZ22" s="42">
        <f t="shared" si="240"/>
        <v>2281</v>
      </c>
      <c r="DA22" s="46">
        <f t="shared" si="240"/>
        <v>2243</v>
      </c>
      <c r="DB22" s="46"/>
      <c r="DC22" s="159"/>
      <c r="DD22" s="45" t="s">
        <v>22</v>
      </c>
      <c r="DE22" s="48">
        <v>0</v>
      </c>
      <c r="DF22" s="48">
        <v>0</v>
      </c>
      <c r="DG22" s="48">
        <v>0</v>
      </c>
      <c r="DH22" s="44">
        <v>241</v>
      </c>
      <c r="DI22" s="44">
        <v>186</v>
      </c>
      <c r="DJ22" s="44">
        <v>183</v>
      </c>
      <c r="DK22" s="44">
        <v>16</v>
      </c>
      <c r="DL22" s="44">
        <v>13</v>
      </c>
      <c r="DM22" s="44">
        <v>12</v>
      </c>
      <c r="DN22" s="42">
        <f t="shared" ref="DN22:DP22" si="241">DE22+DH22+DK22</f>
        <v>257</v>
      </c>
      <c r="DO22" s="42">
        <f t="shared" si="241"/>
        <v>199</v>
      </c>
      <c r="DP22" s="46">
        <f t="shared" si="241"/>
        <v>195</v>
      </c>
      <c r="DQ22" s="47"/>
      <c r="DR22" s="159"/>
      <c r="DS22" s="45" t="s">
        <v>22</v>
      </c>
      <c r="DT22" s="44">
        <v>1636</v>
      </c>
      <c r="DU22" s="44">
        <v>1045</v>
      </c>
      <c r="DV22" s="44">
        <v>976</v>
      </c>
      <c r="DW22" s="44">
        <v>198</v>
      </c>
      <c r="DX22" s="44">
        <v>98</v>
      </c>
      <c r="DY22" s="44">
        <v>89</v>
      </c>
      <c r="DZ22" s="44">
        <v>3</v>
      </c>
      <c r="EA22" s="44">
        <v>1</v>
      </c>
      <c r="EB22" s="44">
        <v>1</v>
      </c>
      <c r="EC22" s="42">
        <f t="shared" ref="EC22:EE22" si="242">DT22+DW22+DZ22</f>
        <v>1837</v>
      </c>
      <c r="ED22" s="42">
        <f t="shared" si="242"/>
        <v>1144</v>
      </c>
      <c r="EE22" s="46">
        <f t="shared" si="242"/>
        <v>1066</v>
      </c>
      <c r="EF22" s="46"/>
      <c r="EG22" s="159"/>
      <c r="EH22" s="45" t="s">
        <v>22</v>
      </c>
      <c r="EI22" s="44">
        <v>1238</v>
      </c>
      <c r="EJ22" s="44">
        <v>751</v>
      </c>
      <c r="EK22" s="44">
        <v>731</v>
      </c>
      <c r="EL22" s="44">
        <v>245</v>
      </c>
      <c r="EM22" s="44">
        <v>113</v>
      </c>
      <c r="EN22" s="44">
        <v>109</v>
      </c>
      <c r="EO22" s="44">
        <v>1</v>
      </c>
      <c r="EP22" s="44">
        <v>0</v>
      </c>
      <c r="EQ22" s="44">
        <v>0</v>
      </c>
      <c r="ER22" s="42">
        <f t="shared" ref="ER22:ET22" si="243">EI22+EL22+EO22</f>
        <v>1484</v>
      </c>
      <c r="ES22" s="42">
        <f t="shared" si="243"/>
        <v>864</v>
      </c>
      <c r="ET22" s="46">
        <f t="shared" si="243"/>
        <v>840</v>
      </c>
      <c r="EU22" s="47"/>
      <c r="EV22" s="159"/>
      <c r="EW22" s="45"/>
      <c r="EX22" s="46"/>
      <c r="EY22" s="46"/>
      <c r="EZ22" s="46"/>
      <c r="FA22" s="42"/>
      <c r="FB22" s="42"/>
      <c r="FC22" s="42"/>
      <c r="FD22" s="42"/>
      <c r="FE22" s="42"/>
      <c r="FF22" s="42"/>
      <c r="FG22" s="50"/>
      <c r="FH22" s="50"/>
      <c r="FI22" s="47"/>
      <c r="FJ22" s="47"/>
      <c r="FK22" s="51">
        <f t="shared" ref="FK22:FS22" si="244">(D22+S22+AH22+AW22+BL22+CA22+CP22+DE22+DT22+EI22+EX22)/10</f>
        <v>1759.8</v>
      </c>
      <c r="FL22" s="51">
        <f t="shared" si="244"/>
        <v>1507.3</v>
      </c>
      <c r="FM22" s="51">
        <f t="shared" si="244"/>
        <v>1467.3</v>
      </c>
      <c r="FN22" s="51">
        <f t="shared" si="244"/>
        <v>441.8</v>
      </c>
      <c r="FO22" s="51">
        <f t="shared" si="244"/>
        <v>285.8</v>
      </c>
      <c r="FP22" s="51">
        <f t="shared" si="244"/>
        <v>269.39999999999998</v>
      </c>
      <c r="FQ22" s="51">
        <f t="shared" si="244"/>
        <v>20.3</v>
      </c>
      <c r="FR22" s="51">
        <f t="shared" si="244"/>
        <v>14.7</v>
      </c>
      <c r="FS22" s="51">
        <f t="shared" si="244"/>
        <v>11.6</v>
      </c>
      <c r="FT22" s="52">
        <f t="shared" ref="FT22:FV22" si="245">MIN(D22,S22,AH22,BL22,CA22,CP22,DT22,EI22,EX22)</f>
        <v>1238</v>
      </c>
      <c r="FU22" s="52">
        <f t="shared" si="245"/>
        <v>751</v>
      </c>
      <c r="FV22" s="52">
        <f t="shared" si="245"/>
        <v>731</v>
      </c>
      <c r="FW22" s="52">
        <f t="shared" ref="FW22:GB22" si="246">MIN(G22,V22,AK22,AZ22,BO22,CD22,CS22,DH22,DW22,EL22,FA22)</f>
        <v>198</v>
      </c>
      <c r="FX22" s="52">
        <f t="shared" si="246"/>
        <v>98</v>
      </c>
      <c r="FY22" s="52">
        <f t="shared" si="246"/>
        <v>89</v>
      </c>
      <c r="FZ22" s="52">
        <f t="shared" si="246"/>
        <v>1</v>
      </c>
      <c r="GA22" s="52">
        <f t="shared" si="246"/>
        <v>0</v>
      </c>
      <c r="GB22" s="52">
        <f t="shared" si="246"/>
        <v>0</v>
      </c>
    </row>
    <row r="23" spans="1:184" ht="14" x14ac:dyDescent="0.3">
      <c r="A23" s="46">
        <v>20</v>
      </c>
      <c r="B23" s="159"/>
      <c r="C23" s="43" t="s">
        <v>23</v>
      </c>
      <c r="D23" s="44">
        <v>1292</v>
      </c>
      <c r="E23" s="44">
        <v>1079</v>
      </c>
      <c r="F23" s="44">
        <v>1048</v>
      </c>
      <c r="G23" s="44">
        <v>214</v>
      </c>
      <c r="H23" s="44">
        <v>132</v>
      </c>
      <c r="I23" s="44">
        <v>120</v>
      </c>
      <c r="J23" s="44">
        <v>52</v>
      </c>
      <c r="K23" s="44">
        <v>35</v>
      </c>
      <c r="L23" s="44">
        <v>31</v>
      </c>
      <c r="M23" s="45">
        <f t="shared" ref="M23:O23" si="247">D23+G23+J23</f>
        <v>1558</v>
      </c>
      <c r="N23" s="45">
        <f t="shared" si="247"/>
        <v>1246</v>
      </c>
      <c r="O23" s="45">
        <f t="shared" si="247"/>
        <v>1199</v>
      </c>
      <c r="P23" s="46"/>
      <c r="Q23" s="159"/>
      <c r="R23" s="43" t="s">
        <v>23</v>
      </c>
      <c r="S23" s="44">
        <v>1022</v>
      </c>
      <c r="T23" s="44">
        <v>914</v>
      </c>
      <c r="U23" s="44">
        <v>870</v>
      </c>
      <c r="V23" s="44">
        <v>162</v>
      </c>
      <c r="W23" s="44">
        <v>114</v>
      </c>
      <c r="X23" s="44">
        <v>106</v>
      </c>
      <c r="Y23" s="44">
        <v>41</v>
      </c>
      <c r="Z23" s="44">
        <v>32</v>
      </c>
      <c r="AA23" s="44">
        <v>22</v>
      </c>
      <c r="AB23" s="45">
        <f t="shared" ref="AB23:AD23" si="248">S23+V23+Y23</f>
        <v>1225</v>
      </c>
      <c r="AC23" s="45">
        <f t="shared" si="248"/>
        <v>1060</v>
      </c>
      <c r="AD23" s="45">
        <f t="shared" si="248"/>
        <v>998</v>
      </c>
      <c r="AE23" s="47"/>
      <c r="AF23" s="159"/>
      <c r="AG23" s="43" t="s">
        <v>23</v>
      </c>
      <c r="AH23" s="44">
        <v>1069</v>
      </c>
      <c r="AI23" s="44">
        <v>952</v>
      </c>
      <c r="AJ23" s="44">
        <v>934</v>
      </c>
      <c r="AK23" s="44">
        <v>166</v>
      </c>
      <c r="AL23" s="44">
        <v>97</v>
      </c>
      <c r="AM23" s="44">
        <v>88</v>
      </c>
      <c r="AN23" s="44">
        <v>33</v>
      </c>
      <c r="AO23" s="44">
        <v>27</v>
      </c>
      <c r="AP23" s="44">
        <v>24</v>
      </c>
      <c r="AQ23" s="45">
        <f t="shared" ref="AQ23:AS23" si="249">AH23+AK23+AN23</f>
        <v>1268</v>
      </c>
      <c r="AR23" s="45">
        <f t="shared" si="249"/>
        <v>1076</v>
      </c>
      <c r="AS23" s="45">
        <f t="shared" si="249"/>
        <v>1046</v>
      </c>
      <c r="AT23" s="46"/>
      <c r="AU23" s="160"/>
      <c r="AV23" s="43" t="s">
        <v>23</v>
      </c>
      <c r="AW23" s="48">
        <v>0</v>
      </c>
      <c r="AX23" s="48">
        <v>0</v>
      </c>
      <c r="AY23" s="48">
        <v>0</v>
      </c>
      <c r="AZ23" s="44">
        <v>117</v>
      </c>
      <c r="BA23" s="44">
        <v>73</v>
      </c>
      <c r="BB23" s="44">
        <v>70</v>
      </c>
      <c r="BC23" s="44">
        <v>32</v>
      </c>
      <c r="BD23" s="44">
        <v>28</v>
      </c>
      <c r="BE23" s="44">
        <v>27</v>
      </c>
      <c r="BF23" s="45">
        <f t="shared" ref="BF23:BH23" si="250">AZ23+BC23</f>
        <v>149</v>
      </c>
      <c r="BG23" s="45">
        <f t="shared" si="250"/>
        <v>101</v>
      </c>
      <c r="BH23" s="45">
        <f t="shared" si="250"/>
        <v>97</v>
      </c>
      <c r="BI23" s="47"/>
      <c r="BJ23" s="159"/>
      <c r="BK23" s="45" t="s">
        <v>23</v>
      </c>
      <c r="BL23" s="44">
        <v>869</v>
      </c>
      <c r="BM23" s="44">
        <v>773</v>
      </c>
      <c r="BN23" s="44">
        <v>744</v>
      </c>
      <c r="BO23" s="44">
        <v>101</v>
      </c>
      <c r="BP23" s="44">
        <v>55</v>
      </c>
      <c r="BQ23" s="44">
        <v>50</v>
      </c>
      <c r="BR23" s="44">
        <v>27</v>
      </c>
      <c r="BS23" s="44">
        <v>22</v>
      </c>
      <c r="BT23" s="44">
        <v>21</v>
      </c>
      <c r="BU23" s="42">
        <f t="shared" ref="BU23:BW23" si="251">BL23+BO23+BR23</f>
        <v>997</v>
      </c>
      <c r="BV23" s="42">
        <f t="shared" si="251"/>
        <v>850</v>
      </c>
      <c r="BW23" s="46">
        <f t="shared" si="251"/>
        <v>815</v>
      </c>
      <c r="BX23" s="46"/>
      <c r="BY23" s="159"/>
      <c r="BZ23" s="45" t="s">
        <v>23</v>
      </c>
      <c r="CA23" s="44">
        <v>817</v>
      </c>
      <c r="CB23" s="44">
        <v>723</v>
      </c>
      <c r="CC23" s="44">
        <v>710</v>
      </c>
      <c r="CD23" s="44">
        <v>89</v>
      </c>
      <c r="CE23" s="44">
        <v>52</v>
      </c>
      <c r="CF23" s="44">
        <v>49</v>
      </c>
      <c r="CG23" s="44">
        <v>42</v>
      </c>
      <c r="CH23" s="44">
        <v>34</v>
      </c>
      <c r="CI23" s="44">
        <v>33</v>
      </c>
      <c r="CJ23" s="42">
        <f t="shared" ref="CJ23:CL23" si="252">CA23+CD23+CG23</f>
        <v>948</v>
      </c>
      <c r="CK23" s="42">
        <f t="shared" si="252"/>
        <v>809</v>
      </c>
      <c r="CL23" s="46">
        <f t="shared" si="252"/>
        <v>792</v>
      </c>
      <c r="CM23" s="47"/>
      <c r="CN23" s="159"/>
      <c r="CO23" s="45" t="s">
        <v>23</v>
      </c>
      <c r="CP23" s="44">
        <v>826</v>
      </c>
      <c r="CQ23" s="44">
        <v>748</v>
      </c>
      <c r="CR23" s="44">
        <v>733</v>
      </c>
      <c r="CS23" s="44">
        <v>54</v>
      </c>
      <c r="CT23" s="44">
        <v>40</v>
      </c>
      <c r="CU23" s="44">
        <v>39</v>
      </c>
      <c r="CV23" s="44">
        <v>25</v>
      </c>
      <c r="CW23" s="44">
        <v>19</v>
      </c>
      <c r="CX23" s="44">
        <v>19</v>
      </c>
      <c r="CY23" s="42">
        <f t="shared" ref="CY23:DA23" si="253">CP23+CS23+CV23</f>
        <v>905</v>
      </c>
      <c r="CZ23" s="42">
        <f t="shared" si="253"/>
        <v>807</v>
      </c>
      <c r="DA23" s="46">
        <f t="shared" si="253"/>
        <v>791</v>
      </c>
      <c r="DB23" s="46"/>
      <c r="DC23" s="159"/>
      <c r="DD23" s="45" t="s">
        <v>23</v>
      </c>
      <c r="DE23" s="48">
        <v>0</v>
      </c>
      <c r="DF23" s="48">
        <v>0</v>
      </c>
      <c r="DG23" s="48">
        <v>0</v>
      </c>
      <c r="DH23" s="44">
        <v>54</v>
      </c>
      <c r="DI23" s="44">
        <v>37</v>
      </c>
      <c r="DJ23" s="44">
        <v>36</v>
      </c>
      <c r="DK23" s="44">
        <v>26</v>
      </c>
      <c r="DL23" s="44">
        <v>21</v>
      </c>
      <c r="DM23" s="44">
        <v>19</v>
      </c>
      <c r="DN23" s="42">
        <f t="shared" ref="DN23:DP23" si="254">DE23+DH23+DK23</f>
        <v>80</v>
      </c>
      <c r="DO23" s="42">
        <f t="shared" si="254"/>
        <v>58</v>
      </c>
      <c r="DP23" s="46">
        <f t="shared" si="254"/>
        <v>55</v>
      </c>
      <c r="DQ23" s="47"/>
      <c r="DR23" s="159"/>
      <c r="DS23" s="45" t="s">
        <v>23</v>
      </c>
      <c r="DT23" s="44">
        <v>646</v>
      </c>
      <c r="DU23" s="44">
        <v>290</v>
      </c>
      <c r="DV23" s="44">
        <v>262</v>
      </c>
      <c r="DW23" s="44">
        <v>54</v>
      </c>
      <c r="DX23" s="44">
        <v>14</v>
      </c>
      <c r="DY23" s="44">
        <v>14</v>
      </c>
      <c r="DZ23" s="44">
        <v>20</v>
      </c>
      <c r="EA23" s="44">
        <v>3</v>
      </c>
      <c r="EB23" s="44">
        <v>1</v>
      </c>
      <c r="EC23" s="42">
        <f t="shared" ref="EC23:EE23" si="255">DT23+DW23+DZ23</f>
        <v>720</v>
      </c>
      <c r="ED23" s="42">
        <f t="shared" si="255"/>
        <v>307</v>
      </c>
      <c r="EE23" s="46">
        <f t="shared" si="255"/>
        <v>277</v>
      </c>
      <c r="EF23" s="46"/>
      <c r="EG23" s="159"/>
      <c r="EH23" s="45" t="s">
        <v>23</v>
      </c>
      <c r="EI23" s="44">
        <v>480</v>
      </c>
      <c r="EJ23" s="44">
        <v>176</v>
      </c>
      <c r="EK23" s="44">
        <v>171</v>
      </c>
      <c r="EL23" s="44">
        <v>57</v>
      </c>
      <c r="EM23" s="44">
        <v>14</v>
      </c>
      <c r="EN23" s="44">
        <v>13</v>
      </c>
      <c r="EO23" s="44">
        <v>12</v>
      </c>
      <c r="EP23" s="44">
        <v>0</v>
      </c>
      <c r="EQ23" s="44">
        <v>0</v>
      </c>
      <c r="ER23" s="42">
        <f t="shared" ref="ER23:ET23" si="256">EI23+EL23+EO23</f>
        <v>549</v>
      </c>
      <c r="ES23" s="42">
        <f t="shared" si="256"/>
        <v>190</v>
      </c>
      <c r="ET23" s="46">
        <f t="shared" si="256"/>
        <v>184</v>
      </c>
      <c r="EU23" s="47"/>
      <c r="EV23" s="159"/>
      <c r="EW23" s="45"/>
      <c r="EX23" s="46"/>
      <c r="EY23" s="46"/>
      <c r="EZ23" s="46"/>
      <c r="FA23" s="42"/>
      <c r="FB23" s="42"/>
      <c r="FC23" s="42"/>
      <c r="FD23" s="42"/>
      <c r="FE23" s="42"/>
      <c r="FF23" s="42"/>
      <c r="FG23" s="50"/>
      <c r="FH23" s="50"/>
      <c r="FI23" s="47"/>
      <c r="FJ23" s="47"/>
      <c r="FK23" s="51">
        <f t="shared" ref="FK23:FS23" si="257">(D23+S23+AH23+AW23+BL23+CA23+CP23+DE23+DT23+EI23+EX23)/10</f>
        <v>702.1</v>
      </c>
      <c r="FL23" s="51">
        <f t="shared" si="257"/>
        <v>565.5</v>
      </c>
      <c r="FM23" s="51">
        <f t="shared" si="257"/>
        <v>547.20000000000005</v>
      </c>
      <c r="FN23" s="51">
        <f t="shared" si="257"/>
        <v>106.8</v>
      </c>
      <c r="FO23" s="51">
        <f t="shared" si="257"/>
        <v>62.8</v>
      </c>
      <c r="FP23" s="51">
        <f t="shared" si="257"/>
        <v>58.5</v>
      </c>
      <c r="FQ23" s="51">
        <f t="shared" si="257"/>
        <v>31</v>
      </c>
      <c r="FR23" s="51">
        <f t="shared" si="257"/>
        <v>22.1</v>
      </c>
      <c r="FS23" s="51">
        <f t="shared" si="257"/>
        <v>19.7</v>
      </c>
      <c r="FT23" s="52">
        <f t="shared" ref="FT23:FV23" si="258">MIN(D23,S23,AH23,BL23,CA23,CP23,DT23,EI23,EX23)</f>
        <v>480</v>
      </c>
      <c r="FU23" s="52">
        <f t="shared" si="258"/>
        <v>176</v>
      </c>
      <c r="FV23" s="52">
        <f t="shared" si="258"/>
        <v>171</v>
      </c>
      <c r="FW23" s="52">
        <f t="shared" ref="FW23:GB23" si="259">MIN(G23,V23,AK23,AZ23,BO23,CD23,CS23,DH23,DW23,EL23,FA23)</f>
        <v>54</v>
      </c>
      <c r="FX23" s="52">
        <f t="shared" si="259"/>
        <v>14</v>
      </c>
      <c r="FY23" s="52">
        <f t="shared" si="259"/>
        <v>13</v>
      </c>
      <c r="FZ23" s="52">
        <f t="shared" si="259"/>
        <v>12</v>
      </c>
      <c r="GA23" s="52">
        <f t="shared" si="259"/>
        <v>0</v>
      </c>
      <c r="GB23" s="52">
        <f t="shared" si="259"/>
        <v>0</v>
      </c>
    </row>
    <row r="24" spans="1:184" ht="14" x14ac:dyDescent="0.3">
      <c r="A24" s="42">
        <v>21</v>
      </c>
      <c r="B24" s="159"/>
      <c r="C24" s="43" t="s">
        <v>24</v>
      </c>
      <c r="D24" s="44">
        <v>1454</v>
      </c>
      <c r="E24" s="44">
        <v>1155</v>
      </c>
      <c r="F24" s="44">
        <v>1115</v>
      </c>
      <c r="G24" s="44">
        <v>273</v>
      </c>
      <c r="H24" s="44">
        <v>159</v>
      </c>
      <c r="I24" s="44">
        <v>143</v>
      </c>
      <c r="J24" s="44">
        <v>61</v>
      </c>
      <c r="K24" s="44">
        <v>41</v>
      </c>
      <c r="L24" s="44">
        <v>36</v>
      </c>
      <c r="M24" s="45">
        <f t="shared" ref="M24:O24" si="260">D24+G24+J24</f>
        <v>1788</v>
      </c>
      <c r="N24" s="45">
        <f t="shared" si="260"/>
        <v>1355</v>
      </c>
      <c r="O24" s="45">
        <f t="shared" si="260"/>
        <v>1294</v>
      </c>
      <c r="P24" s="46"/>
      <c r="Q24" s="159"/>
      <c r="R24" s="43" t="s">
        <v>24</v>
      </c>
      <c r="S24" s="44">
        <v>1070</v>
      </c>
      <c r="T24" s="44">
        <v>906</v>
      </c>
      <c r="U24" s="44">
        <v>846</v>
      </c>
      <c r="V24" s="44">
        <v>225</v>
      </c>
      <c r="W24" s="44">
        <v>130</v>
      </c>
      <c r="X24" s="44">
        <v>113</v>
      </c>
      <c r="Y24" s="44">
        <v>52</v>
      </c>
      <c r="Z24" s="44">
        <v>37</v>
      </c>
      <c r="AA24" s="44">
        <v>28</v>
      </c>
      <c r="AB24" s="45">
        <f t="shared" ref="AB24:AD24" si="261">S24+V24+Y24</f>
        <v>1347</v>
      </c>
      <c r="AC24" s="45">
        <f t="shared" si="261"/>
        <v>1073</v>
      </c>
      <c r="AD24" s="45">
        <f t="shared" si="261"/>
        <v>987</v>
      </c>
      <c r="AE24" s="47"/>
      <c r="AF24" s="159"/>
      <c r="AG24" s="43" t="s">
        <v>24</v>
      </c>
      <c r="AH24" s="44">
        <v>982</v>
      </c>
      <c r="AI24" s="44">
        <v>844</v>
      </c>
      <c r="AJ24" s="44">
        <v>820</v>
      </c>
      <c r="AK24" s="44">
        <v>173</v>
      </c>
      <c r="AL24" s="44">
        <v>98</v>
      </c>
      <c r="AM24" s="44">
        <v>89</v>
      </c>
      <c r="AN24" s="44">
        <v>55</v>
      </c>
      <c r="AO24" s="44">
        <v>42</v>
      </c>
      <c r="AP24" s="44">
        <v>40</v>
      </c>
      <c r="AQ24" s="45">
        <f t="shared" ref="AQ24:AS24" si="262">AH24+AK24+AN24</f>
        <v>1210</v>
      </c>
      <c r="AR24" s="45">
        <f t="shared" si="262"/>
        <v>984</v>
      </c>
      <c r="AS24" s="45">
        <f t="shared" si="262"/>
        <v>949</v>
      </c>
      <c r="AT24" s="46"/>
      <c r="AU24" s="49"/>
      <c r="AV24" s="43" t="s">
        <v>24</v>
      </c>
      <c r="AW24" s="48">
        <v>0</v>
      </c>
      <c r="AX24" s="48">
        <v>0</v>
      </c>
      <c r="AY24" s="48">
        <v>0</v>
      </c>
      <c r="AZ24" s="44">
        <v>102</v>
      </c>
      <c r="BA24" s="44">
        <v>68</v>
      </c>
      <c r="BB24" s="44">
        <v>65</v>
      </c>
      <c r="BC24" s="44">
        <v>44</v>
      </c>
      <c r="BD24" s="44">
        <v>40</v>
      </c>
      <c r="BE24" s="44">
        <v>39</v>
      </c>
      <c r="BF24" s="45">
        <f t="shared" ref="BF24:BH24" si="263">AZ24+BC24</f>
        <v>146</v>
      </c>
      <c r="BG24" s="45">
        <f t="shared" si="263"/>
        <v>108</v>
      </c>
      <c r="BH24" s="45">
        <f t="shared" si="263"/>
        <v>104</v>
      </c>
      <c r="BI24" s="47"/>
      <c r="BJ24" s="159"/>
      <c r="BK24" s="45" t="s">
        <v>24</v>
      </c>
      <c r="BL24" s="44">
        <v>799</v>
      </c>
      <c r="BM24" s="44">
        <v>619</v>
      </c>
      <c r="BN24" s="44">
        <v>592</v>
      </c>
      <c r="BO24" s="44">
        <v>114</v>
      </c>
      <c r="BP24" s="44">
        <v>59</v>
      </c>
      <c r="BQ24" s="44">
        <v>51</v>
      </c>
      <c r="BR24" s="44">
        <v>49</v>
      </c>
      <c r="BS24" s="44">
        <v>39</v>
      </c>
      <c r="BT24" s="44">
        <v>34</v>
      </c>
      <c r="BU24" s="42">
        <f t="shared" ref="BU24:BW24" si="264">BL24+BO24+BR24</f>
        <v>962</v>
      </c>
      <c r="BV24" s="42">
        <f t="shared" si="264"/>
        <v>717</v>
      </c>
      <c r="BW24" s="46">
        <f t="shared" si="264"/>
        <v>677</v>
      </c>
      <c r="BX24" s="46"/>
      <c r="BY24" s="159"/>
      <c r="BZ24" s="45" t="s">
        <v>24</v>
      </c>
      <c r="CA24" s="44">
        <v>729</v>
      </c>
      <c r="CB24" s="44">
        <v>579</v>
      </c>
      <c r="CC24" s="44">
        <v>558</v>
      </c>
      <c r="CD24" s="44">
        <v>82</v>
      </c>
      <c r="CE24" s="44">
        <v>44</v>
      </c>
      <c r="CF24" s="44">
        <v>44</v>
      </c>
      <c r="CG24" s="44">
        <v>130</v>
      </c>
      <c r="CH24" s="44">
        <v>102</v>
      </c>
      <c r="CI24" s="44">
        <v>98</v>
      </c>
      <c r="CJ24" s="42">
        <f t="shared" ref="CJ24:CL24" si="265">CA24+CD24+CG24</f>
        <v>941</v>
      </c>
      <c r="CK24" s="42">
        <f t="shared" si="265"/>
        <v>725</v>
      </c>
      <c r="CL24" s="46">
        <f t="shared" si="265"/>
        <v>700</v>
      </c>
      <c r="CM24" s="47"/>
      <c r="CN24" s="159"/>
      <c r="CO24" s="45" t="s">
        <v>24</v>
      </c>
      <c r="CP24" s="44">
        <v>631</v>
      </c>
      <c r="CQ24" s="44">
        <v>542</v>
      </c>
      <c r="CR24" s="44">
        <v>527</v>
      </c>
      <c r="CS24" s="44">
        <v>50</v>
      </c>
      <c r="CT24" s="44">
        <v>32</v>
      </c>
      <c r="CU24" s="44">
        <v>31</v>
      </c>
      <c r="CV24" s="44">
        <v>32</v>
      </c>
      <c r="CW24" s="44">
        <v>23</v>
      </c>
      <c r="CX24" s="44">
        <v>23</v>
      </c>
      <c r="CY24" s="42">
        <f t="shared" ref="CY24:DA24" si="266">CP24+CS24+CV24</f>
        <v>713</v>
      </c>
      <c r="CZ24" s="42">
        <f t="shared" si="266"/>
        <v>597</v>
      </c>
      <c r="DA24" s="46">
        <f t="shared" si="266"/>
        <v>581</v>
      </c>
      <c r="DB24" s="46"/>
      <c r="DC24" s="159"/>
      <c r="DD24" s="45" t="s">
        <v>24</v>
      </c>
      <c r="DE24" s="48">
        <v>0</v>
      </c>
      <c r="DF24" s="48">
        <v>0</v>
      </c>
      <c r="DG24" s="48">
        <v>0</v>
      </c>
      <c r="DH24" s="44">
        <v>49</v>
      </c>
      <c r="DI24" s="44">
        <v>32</v>
      </c>
      <c r="DJ24" s="44">
        <v>30</v>
      </c>
      <c r="DK24" s="44">
        <v>26</v>
      </c>
      <c r="DL24" s="44">
        <v>22</v>
      </c>
      <c r="DM24" s="44">
        <v>22</v>
      </c>
      <c r="DN24" s="42">
        <f t="shared" ref="DN24:DP24" si="267">DE24+DH24+DK24</f>
        <v>75</v>
      </c>
      <c r="DO24" s="42">
        <f t="shared" si="267"/>
        <v>54</v>
      </c>
      <c r="DP24" s="46">
        <f t="shared" si="267"/>
        <v>52</v>
      </c>
      <c r="DQ24" s="47"/>
      <c r="DR24" s="159"/>
      <c r="DS24" s="45" t="s">
        <v>24</v>
      </c>
      <c r="DT24" s="44">
        <v>429</v>
      </c>
      <c r="DU24" s="44">
        <v>208</v>
      </c>
      <c r="DV24" s="44">
        <v>189</v>
      </c>
      <c r="DW24" s="44">
        <v>41</v>
      </c>
      <c r="DX24" s="44">
        <v>10</v>
      </c>
      <c r="DY24" s="44">
        <v>9</v>
      </c>
      <c r="DZ24" s="44">
        <v>23</v>
      </c>
      <c r="EA24" s="44">
        <v>10</v>
      </c>
      <c r="EB24" s="44">
        <v>5</v>
      </c>
      <c r="EC24" s="42">
        <f t="shared" ref="EC24:EE24" si="268">DT24+DW24+DZ24</f>
        <v>493</v>
      </c>
      <c r="ED24" s="42">
        <f t="shared" si="268"/>
        <v>228</v>
      </c>
      <c r="EE24" s="46">
        <f t="shared" si="268"/>
        <v>203</v>
      </c>
      <c r="EF24" s="46"/>
      <c r="EG24" s="159"/>
      <c r="EH24" s="45" t="s">
        <v>24</v>
      </c>
      <c r="EI24" s="44">
        <v>297</v>
      </c>
      <c r="EJ24" s="44">
        <v>133</v>
      </c>
      <c r="EK24" s="44">
        <v>127</v>
      </c>
      <c r="EL24" s="44">
        <v>42</v>
      </c>
      <c r="EM24" s="44">
        <v>11</v>
      </c>
      <c r="EN24" s="44">
        <v>11</v>
      </c>
      <c r="EO24" s="44">
        <v>14</v>
      </c>
      <c r="EP24" s="44">
        <v>6</v>
      </c>
      <c r="EQ24" s="44">
        <v>6</v>
      </c>
      <c r="ER24" s="42">
        <f t="shared" ref="ER24:ET24" si="269">EI24+EL24+EO24</f>
        <v>353</v>
      </c>
      <c r="ES24" s="42">
        <f t="shared" si="269"/>
        <v>150</v>
      </c>
      <c r="ET24" s="46">
        <f t="shared" si="269"/>
        <v>144</v>
      </c>
      <c r="EU24" s="47"/>
      <c r="EV24" s="159"/>
      <c r="EW24" s="45"/>
      <c r="EX24" s="46"/>
      <c r="EY24" s="46"/>
      <c r="EZ24" s="46"/>
      <c r="FA24" s="42"/>
      <c r="FB24" s="42"/>
      <c r="FC24" s="42"/>
      <c r="FD24" s="42"/>
      <c r="FE24" s="42"/>
      <c r="FF24" s="42"/>
      <c r="FG24" s="50"/>
      <c r="FH24" s="50"/>
      <c r="FI24" s="47"/>
      <c r="FJ24" s="47"/>
      <c r="FK24" s="51">
        <f t="shared" ref="FK24:FS24" si="270">(D24+S24+AH24+AW24+BL24+CA24+CP24+DE24+DT24+EI24+EX24)/10</f>
        <v>639.1</v>
      </c>
      <c r="FL24" s="51">
        <f t="shared" si="270"/>
        <v>498.6</v>
      </c>
      <c r="FM24" s="51">
        <f t="shared" si="270"/>
        <v>477.4</v>
      </c>
      <c r="FN24" s="51">
        <f t="shared" si="270"/>
        <v>115.1</v>
      </c>
      <c r="FO24" s="51">
        <f t="shared" si="270"/>
        <v>64.3</v>
      </c>
      <c r="FP24" s="51">
        <f t="shared" si="270"/>
        <v>58.6</v>
      </c>
      <c r="FQ24" s="51">
        <f t="shared" si="270"/>
        <v>48.6</v>
      </c>
      <c r="FR24" s="51">
        <f t="shared" si="270"/>
        <v>36.200000000000003</v>
      </c>
      <c r="FS24" s="51">
        <f t="shared" si="270"/>
        <v>33.1</v>
      </c>
      <c r="FT24" s="52">
        <f t="shared" ref="FT24:FV24" si="271">MIN(D24,S24,AH24,BL24,CA24,CP24,DT24,EI24,EX24)</f>
        <v>297</v>
      </c>
      <c r="FU24" s="52">
        <f t="shared" si="271"/>
        <v>133</v>
      </c>
      <c r="FV24" s="52">
        <f t="shared" si="271"/>
        <v>127</v>
      </c>
      <c r="FW24" s="52">
        <f t="shared" ref="FW24:GB24" si="272">MIN(G24,V24,AK24,AZ24,BO24,CD24,CS24,DH24,DW24,EL24,FA24)</f>
        <v>41</v>
      </c>
      <c r="FX24" s="52">
        <f t="shared" si="272"/>
        <v>10</v>
      </c>
      <c r="FY24" s="52">
        <f t="shared" si="272"/>
        <v>9</v>
      </c>
      <c r="FZ24" s="52">
        <f t="shared" si="272"/>
        <v>14</v>
      </c>
      <c r="GA24" s="52">
        <f t="shared" si="272"/>
        <v>6</v>
      </c>
      <c r="GB24" s="52">
        <f t="shared" si="272"/>
        <v>5</v>
      </c>
    </row>
    <row r="25" spans="1:184" ht="14" x14ac:dyDescent="0.3">
      <c r="A25" s="46">
        <v>22</v>
      </c>
      <c r="B25" s="159"/>
      <c r="C25" s="43" t="s">
        <v>25</v>
      </c>
      <c r="D25" s="44">
        <v>2523</v>
      </c>
      <c r="E25" s="44">
        <v>1924</v>
      </c>
      <c r="F25" s="44">
        <v>1842</v>
      </c>
      <c r="G25" s="44">
        <v>867</v>
      </c>
      <c r="H25" s="44">
        <v>486</v>
      </c>
      <c r="I25" s="44">
        <v>449</v>
      </c>
      <c r="J25" s="44">
        <v>218</v>
      </c>
      <c r="K25" s="44">
        <v>168</v>
      </c>
      <c r="L25" s="44">
        <v>143</v>
      </c>
      <c r="M25" s="45">
        <f t="shared" ref="M25:O25" si="273">D25+G25+J25</f>
        <v>3608</v>
      </c>
      <c r="N25" s="45">
        <f t="shared" si="273"/>
        <v>2578</v>
      </c>
      <c r="O25" s="45">
        <f t="shared" si="273"/>
        <v>2434</v>
      </c>
      <c r="P25" s="46"/>
      <c r="Q25" s="159"/>
      <c r="R25" s="43" t="s">
        <v>25</v>
      </c>
      <c r="S25" s="44">
        <v>1802</v>
      </c>
      <c r="T25" s="44">
        <v>1514</v>
      </c>
      <c r="U25" s="44">
        <v>1435</v>
      </c>
      <c r="V25" s="44">
        <v>555</v>
      </c>
      <c r="W25" s="44">
        <v>355</v>
      </c>
      <c r="X25" s="44">
        <v>311</v>
      </c>
      <c r="Y25" s="44">
        <v>167</v>
      </c>
      <c r="Z25" s="44">
        <v>131</v>
      </c>
      <c r="AA25" s="44">
        <v>106</v>
      </c>
      <c r="AB25" s="45">
        <f t="shared" ref="AB25:AD25" si="274">S25+V25+Y25</f>
        <v>2524</v>
      </c>
      <c r="AC25" s="45">
        <f t="shared" si="274"/>
        <v>2000</v>
      </c>
      <c r="AD25" s="45">
        <f t="shared" si="274"/>
        <v>1852</v>
      </c>
      <c r="AE25" s="47"/>
      <c r="AF25" s="159"/>
      <c r="AG25" s="43" t="s">
        <v>25</v>
      </c>
      <c r="AH25" s="44">
        <v>1857</v>
      </c>
      <c r="AI25" s="44">
        <v>1559</v>
      </c>
      <c r="AJ25" s="44">
        <v>1517</v>
      </c>
      <c r="AK25" s="44">
        <v>505</v>
      </c>
      <c r="AL25" s="44">
        <v>308</v>
      </c>
      <c r="AM25" s="44">
        <v>295</v>
      </c>
      <c r="AN25" s="44">
        <v>171</v>
      </c>
      <c r="AO25" s="44">
        <v>138</v>
      </c>
      <c r="AP25" s="44">
        <v>130</v>
      </c>
      <c r="AQ25" s="45">
        <f t="shared" ref="AQ25:AS25" si="275">AH25+AK25+AN25</f>
        <v>2533</v>
      </c>
      <c r="AR25" s="45">
        <f t="shared" si="275"/>
        <v>2005</v>
      </c>
      <c r="AS25" s="45">
        <f t="shared" si="275"/>
        <v>1942</v>
      </c>
      <c r="AT25" s="46"/>
      <c r="AU25" s="49"/>
      <c r="AV25" s="43" t="s">
        <v>25</v>
      </c>
      <c r="AW25" s="48">
        <v>0</v>
      </c>
      <c r="AX25" s="48">
        <v>0</v>
      </c>
      <c r="AY25" s="48">
        <v>0</v>
      </c>
      <c r="AZ25" s="44">
        <v>344</v>
      </c>
      <c r="BA25" s="44">
        <v>250</v>
      </c>
      <c r="BB25" s="44">
        <v>238</v>
      </c>
      <c r="BC25" s="44">
        <v>149</v>
      </c>
      <c r="BD25" s="44">
        <v>125</v>
      </c>
      <c r="BE25" s="44">
        <v>120</v>
      </c>
      <c r="BF25" s="45">
        <f t="shared" ref="BF25:BH25" si="276">AZ25+BC25</f>
        <v>493</v>
      </c>
      <c r="BG25" s="45">
        <f t="shared" si="276"/>
        <v>375</v>
      </c>
      <c r="BH25" s="45">
        <f t="shared" si="276"/>
        <v>358</v>
      </c>
      <c r="BI25" s="47"/>
      <c r="BJ25" s="159"/>
      <c r="BK25" s="45" t="s">
        <v>25</v>
      </c>
      <c r="BL25" s="44">
        <v>1430</v>
      </c>
      <c r="BM25" s="44">
        <v>1186</v>
      </c>
      <c r="BN25" s="44">
        <v>1142</v>
      </c>
      <c r="BO25" s="44">
        <v>382</v>
      </c>
      <c r="BP25" s="44">
        <v>224</v>
      </c>
      <c r="BQ25" s="44">
        <v>206</v>
      </c>
      <c r="BR25" s="44">
        <v>154</v>
      </c>
      <c r="BS25" s="44">
        <v>118</v>
      </c>
      <c r="BT25" s="44">
        <v>105</v>
      </c>
      <c r="BU25" s="42">
        <f t="shared" ref="BU25:BW25" si="277">BL25+BO25+BR25</f>
        <v>1966</v>
      </c>
      <c r="BV25" s="42">
        <f t="shared" si="277"/>
        <v>1528</v>
      </c>
      <c r="BW25" s="46">
        <f t="shared" si="277"/>
        <v>1453</v>
      </c>
      <c r="BX25" s="46"/>
      <c r="BY25" s="159"/>
      <c r="BZ25" s="45" t="s">
        <v>25</v>
      </c>
      <c r="CA25" s="44">
        <v>1376</v>
      </c>
      <c r="CB25" s="44">
        <v>1118</v>
      </c>
      <c r="CC25" s="44">
        <v>1094</v>
      </c>
      <c r="CD25" s="44">
        <v>325</v>
      </c>
      <c r="CE25" s="44">
        <v>211</v>
      </c>
      <c r="CF25" s="44">
        <v>201</v>
      </c>
      <c r="CG25" s="44">
        <v>17</v>
      </c>
      <c r="CH25" s="44">
        <v>12</v>
      </c>
      <c r="CI25" s="44">
        <v>12</v>
      </c>
      <c r="CJ25" s="42">
        <f t="shared" ref="CJ25:CL25" si="278">CA25+CD25+CG25</f>
        <v>1718</v>
      </c>
      <c r="CK25" s="42">
        <f t="shared" si="278"/>
        <v>1341</v>
      </c>
      <c r="CL25" s="46">
        <f t="shared" si="278"/>
        <v>1307</v>
      </c>
      <c r="CM25" s="47"/>
      <c r="CN25" s="159"/>
      <c r="CO25" s="45" t="s">
        <v>25</v>
      </c>
      <c r="CP25" s="44">
        <v>1246</v>
      </c>
      <c r="CQ25" s="44">
        <v>1102</v>
      </c>
      <c r="CR25" s="44">
        <v>1080</v>
      </c>
      <c r="CS25" s="44">
        <v>208</v>
      </c>
      <c r="CT25" s="44">
        <v>159</v>
      </c>
      <c r="CU25" s="44">
        <v>151</v>
      </c>
      <c r="CV25" s="44">
        <v>125</v>
      </c>
      <c r="CW25" s="44">
        <v>106</v>
      </c>
      <c r="CX25" s="44">
        <v>102</v>
      </c>
      <c r="CY25" s="42">
        <f t="shared" ref="CY25:DA25" si="279">CP25+CS25+CV25</f>
        <v>1579</v>
      </c>
      <c r="CZ25" s="42">
        <f t="shared" si="279"/>
        <v>1367</v>
      </c>
      <c r="DA25" s="46">
        <f t="shared" si="279"/>
        <v>1333</v>
      </c>
      <c r="DB25" s="46"/>
      <c r="DC25" s="159"/>
      <c r="DD25" s="45" t="s">
        <v>25</v>
      </c>
      <c r="DE25" s="48">
        <v>0</v>
      </c>
      <c r="DF25" s="48">
        <v>0</v>
      </c>
      <c r="DG25" s="48">
        <v>0</v>
      </c>
      <c r="DH25" s="44">
        <v>190</v>
      </c>
      <c r="DI25" s="44">
        <v>144</v>
      </c>
      <c r="DJ25" s="44">
        <v>142</v>
      </c>
      <c r="DK25" s="44">
        <v>123</v>
      </c>
      <c r="DL25" s="44">
        <v>96</v>
      </c>
      <c r="DM25" s="44">
        <v>93</v>
      </c>
      <c r="DN25" s="42">
        <f t="shared" ref="DN25:DP25" si="280">DE25+DH25+DK25</f>
        <v>313</v>
      </c>
      <c r="DO25" s="42">
        <f t="shared" si="280"/>
        <v>240</v>
      </c>
      <c r="DP25" s="46">
        <f t="shared" si="280"/>
        <v>235</v>
      </c>
      <c r="DQ25" s="47"/>
      <c r="DR25" s="159"/>
      <c r="DS25" s="45" t="s">
        <v>25</v>
      </c>
      <c r="DT25" s="44">
        <v>1046</v>
      </c>
      <c r="DU25" s="44">
        <v>488</v>
      </c>
      <c r="DV25" s="44">
        <v>435</v>
      </c>
      <c r="DW25" s="44">
        <v>208</v>
      </c>
      <c r="DX25" s="44">
        <v>78</v>
      </c>
      <c r="DY25" s="44">
        <v>71</v>
      </c>
      <c r="DZ25" s="44">
        <v>65</v>
      </c>
      <c r="EA25" s="44">
        <v>13</v>
      </c>
      <c r="EB25" s="44">
        <v>8</v>
      </c>
      <c r="EC25" s="42">
        <f t="shared" ref="EC25:EE25" si="281">DT25+DW25+DZ25</f>
        <v>1319</v>
      </c>
      <c r="ED25" s="42">
        <f t="shared" si="281"/>
        <v>579</v>
      </c>
      <c r="EE25" s="46">
        <f t="shared" si="281"/>
        <v>514</v>
      </c>
      <c r="EF25" s="46"/>
      <c r="EG25" s="159"/>
      <c r="EH25" s="45" t="s">
        <v>25</v>
      </c>
      <c r="EI25" s="44">
        <v>789</v>
      </c>
      <c r="EJ25" s="44">
        <v>320</v>
      </c>
      <c r="EK25" s="44">
        <v>310</v>
      </c>
      <c r="EL25" s="44">
        <v>213</v>
      </c>
      <c r="EM25" s="44">
        <v>73</v>
      </c>
      <c r="EN25" s="44">
        <v>71</v>
      </c>
      <c r="EO25" s="44">
        <v>37</v>
      </c>
      <c r="EP25" s="44">
        <v>2</v>
      </c>
      <c r="EQ25" s="44">
        <v>0</v>
      </c>
      <c r="ER25" s="42">
        <f t="shared" ref="ER25:ET25" si="282">EI25+EL25+EO25</f>
        <v>1039</v>
      </c>
      <c r="ES25" s="42">
        <f t="shared" si="282"/>
        <v>395</v>
      </c>
      <c r="ET25" s="46">
        <f t="shared" si="282"/>
        <v>381</v>
      </c>
      <c r="EU25" s="47"/>
      <c r="EV25" s="159"/>
      <c r="EW25" s="45"/>
      <c r="EX25" s="46"/>
      <c r="EY25" s="46"/>
      <c r="EZ25" s="46"/>
      <c r="FA25" s="42"/>
      <c r="FB25" s="42"/>
      <c r="FC25" s="42"/>
      <c r="FD25" s="42"/>
      <c r="FE25" s="42"/>
      <c r="FF25" s="42"/>
      <c r="FG25" s="50"/>
      <c r="FH25" s="50"/>
      <c r="FI25" s="47"/>
      <c r="FJ25" s="47"/>
      <c r="FK25" s="51">
        <f t="shared" ref="FK25:FS25" si="283">(D25+S25+AH25+AW25+BL25+CA25+CP25+DE25+DT25+EI25+EX25)/10</f>
        <v>1206.9000000000001</v>
      </c>
      <c r="FL25" s="51">
        <f t="shared" si="283"/>
        <v>921.1</v>
      </c>
      <c r="FM25" s="51">
        <f t="shared" si="283"/>
        <v>885.5</v>
      </c>
      <c r="FN25" s="51">
        <f t="shared" si="283"/>
        <v>379.7</v>
      </c>
      <c r="FO25" s="51">
        <f t="shared" si="283"/>
        <v>228.8</v>
      </c>
      <c r="FP25" s="51">
        <f t="shared" si="283"/>
        <v>213.5</v>
      </c>
      <c r="FQ25" s="51">
        <f t="shared" si="283"/>
        <v>122.6</v>
      </c>
      <c r="FR25" s="51">
        <f t="shared" si="283"/>
        <v>90.9</v>
      </c>
      <c r="FS25" s="51">
        <f t="shared" si="283"/>
        <v>81.900000000000006</v>
      </c>
      <c r="FT25" s="52">
        <f t="shared" ref="FT25:FV25" si="284">MIN(D25,S25,AH25,BL25,CA25,CP25,DT25,EI25,EX25)</f>
        <v>789</v>
      </c>
      <c r="FU25" s="52">
        <f t="shared" si="284"/>
        <v>320</v>
      </c>
      <c r="FV25" s="52">
        <f t="shared" si="284"/>
        <v>310</v>
      </c>
      <c r="FW25" s="52">
        <f t="shared" ref="FW25:GB25" si="285">MIN(G25,V25,AK25,AZ25,BO25,CD25,CS25,DH25,DW25,EL25,FA25)</f>
        <v>190</v>
      </c>
      <c r="FX25" s="52">
        <f t="shared" si="285"/>
        <v>73</v>
      </c>
      <c r="FY25" s="52">
        <f t="shared" si="285"/>
        <v>71</v>
      </c>
      <c r="FZ25" s="52">
        <f t="shared" si="285"/>
        <v>17</v>
      </c>
      <c r="GA25" s="52">
        <f t="shared" si="285"/>
        <v>2</v>
      </c>
      <c r="GB25" s="52">
        <f t="shared" si="285"/>
        <v>0</v>
      </c>
    </row>
    <row r="26" spans="1:184" ht="14" x14ac:dyDescent="0.3">
      <c r="A26" s="46">
        <v>23</v>
      </c>
      <c r="B26" s="159"/>
      <c r="C26" s="43" t="s">
        <v>26</v>
      </c>
      <c r="D26" s="44">
        <v>1017</v>
      </c>
      <c r="E26" s="44">
        <v>821</v>
      </c>
      <c r="F26" s="44">
        <v>798</v>
      </c>
      <c r="G26" s="44">
        <v>485</v>
      </c>
      <c r="H26" s="44">
        <v>292</v>
      </c>
      <c r="I26" s="44">
        <v>271</v>
      </c>
      <c r="J26" s="44">
        <v>23</v>
      </c>
      <c r="K26" s="44">
        <v>14</v>
      </c>
      <c r="L26" s="44">
        <v>14</v>
      </c>
      <c r="M26" s="45">
        <f t="shared" ref="M26:O26" si="286">D26+G26+J26</f>
        <v>1525</v>
      </c>
      <c r="N26" s="45">
        <f t="shared" si="286"/>
        <v>1127</v>
      </c>
      <c r="O26" s="45">
        <f t="shared" si="286"/>
        <v>1083</v>
      </c>
      <c r="P26" s="46"/>
      <c r="Q26" s="159"/>
      <c r="R26" s="43" t="s">
        <v>26</v>
      </c>
      <c r="S26" s="44">
        <v>797</v>
      </c>
      <c r="T26" s="44">
        <v>713</v>
      </c>
      <c r="U26" s="44">
        <v>665</v>
      </c>
      <c r="V26" s="44">
        <v>320</v>
      </c>
      <c r="W26" s="44">
        <v>211</v>
      </c>
      <c r="X26" s="44">
        <v>179</v>
      </c>
      <c r="Y26" s="44">
        <v>19</v>
      </c>
      <c r="Z26" s="44">
        <v>15</v>
      </c>
      <c r="AA26" s="44">
        <v>11</v>
      </c>
      <c r="AB26" s="45">
        <f t="shared" ref="AB26:AD26" si="287">S26+V26+Y26</f>
        <v>1136</v>
      </c>
      <c r="AC26" s="45">
        <f t="shared" si="287"/>
        <v>939</v>
      </c>
      <c r="AD26" s="45">
        <f t="shared" si="287"/>
        <v>855</v>
      </c>
      <c r="AE26" s="47"/>
      <c r="AF26" s="159"/>
      <c r="AG26" s="43" t="s">
        <v>26</v>
      </c>
      <c r="AH26" s="44">
        <v>880</v>
      </c>
      <c r="AI26" s="44">
        <v>786</v>
      </c>
      <c r="AJ26" s="44">
        <v>761</v>
      </c>
      <c r="AK26" s="44">
        <v>291</v>
      </c>
      <c r="AL26" s="44">
        <v>188</v>
      </c>
      <c r="AM26" s="44">
        <v>175</v>
      </c>
      <c r="AN26" s="44">
        <v>17</v>
      </c>
      <c r="AO26" s="44">
        <v>15</v>
      </c>
      <c r="AP26" s="44">
        <v>14</v>
      </c>
      <c r="AQ26" s="45">
        <f t="shared" ref="AQ26:AS26" si="288">AH26+AK26+AN26</f>
        <v>1188</v>
      </c>
      <c r="AR26" s="45">
        <f t="shared" si="288"/>
        <v>989</v>
      </c>
      <c r="AS26" s="45">
        <f t="shared" si="288"/>
        <v>950</v>
      </c>
      <c r="AT26" s="46"/>
      <c r="AU26" s="49"/>
      <c r="AV26" s="43" t="s">
        <v>26</v>
      </c>
      <c r="AW26" s="48">
        <v>0</v>
      </c>
      <c r="AX26" s="48">
        <v>0</v>
      </c>
      <c r="AY26" s="48">
        <v>0</v>
      </c>
      <c r="AZ26" s="44">
        <v>189</v>
      </c>
      <c r="BA26" s="44">
        <v>150</v>
      </c>
      <c r="BB26" s="44">
        <v>145</v>
      </c>
      <c r="BC26" s="44">
        <v>14</v>
      </c>
      <c r="BD26" s="44">
        <v>12</v>
      </c>
      <c r="BE26" s="44">
        <v>12</v>
      </c>
      <c r="BF26" s="45">
        <f t="shared" ref="BF26:BH26" si="289">AZ26+BC26</f>
        <v>203</v>
      </c>
      <c r="BG26" s="45">
        <f t="shared" si="289"/>
        <v>162</v>
      </c>
      <c r="BH26" s="45">
        <f t="shared" si="289"/>
        <v>157</v>
      </c>
      <c r="BI26" s="47"/>
      <c r="BJ26" s="159"/>
      <c r="BK26" s="45" t="s">
        <v>26</v>
      </c>
      <c r="BL26" s="44">
        <v>785</v>
      </c>
      <c r="BM26" s="44">
        <v>674</v>
      </c>
      <c r="BN26" s="44">
        <v>662</v>
      </c>
      <c r="BO26" s="44">
        <v>208</v>
      </c>
      <c r="BP26" s="44">
        <v>120</v>
      </c>
      <c r="BQ26" s="44">
        <v>115</v>
      </c>
      <c r="BR26" s="44">
        <v>19</v>
      </c>
      <c r="BS26" s="44">
        <v>12</v>
      </c>
      <c r="BT26" s="44">
        <v>12</v>
      </c>
      <c r="BU26" s="42">
        <f t="shared" ref="BU26:BW26" si="290">BL26+BO26+BR26</f>
        <v>1012</v>
      </c>
      <c r="BV26" s="42">
        <f t="shared" si="290"/>
        <v>806</v>
      </c>
      <c r="BW26" s="46">
        <f t="shared" si="290"/>
        <v>789</v>
      </c>
      <c r="BX26" s="46"/>
      <c r="BY26" s="159"/>
      <c r="BZ26" s="45" t="s">
        <v>26</v>
      </c>
      <c r="CA26" s="44">
        <v>726</v>
      </c>
      <c r="CB26" s="44">
        <v>615</v>
      </c>
      <c r="CC26" s="44">
        <v>602</v>
      </c>
      <c r="CD26" s="44">
        <v>185</v>
      </c>
      <c r="CE26" s="44">
        <v>109</v>
      </c>
      <c r="CF26" s="44">
        <v>107</v>
      </c>
      <c r="CG26" s="44">
        <v>2</v>
      </c>
      <c r="CH26" s="44">
        <v>0</v>
      </c>
      <c r="CI26" s="44">
        <v>0</v>
      </c>
      <c r="CJ26" s="42">
        <f t="shared" ref="CJ26:CL26" si="291">CA26+CD26+CG26</f>
        <v>913</v>
      </c>
      <c r="CK26" s="42">
        <f t="shared" si="291"/>
        <v>724</v>
      </c>
      <c r="CL26" s="46">
        <f t="shared" si="291"/>
        <v>709</v>
      </c>
      <c r="CM26" s="47"/>
      <c r="CN26" s="159"/>
      <c r="CO26" s="45" t="s">
        <v>26</v>
      </c>
      <c r="CP26" s="44">
        <v>732</v>
      </c>
      <c r="CQ26" s="44">
        <v>678</v>
      </c>
      <c r="CR26" s="44">
        <v>672</v>
      </c>
      <c r="CS26" s="44">
        <v>138</v>
      </c>
      <c r="CT26" s="44">
        <v>106</v>
      </c>
      <c r="CU26" s="44">
        <v>101</v>
      </c>
      <c r="CV26" s="44">
        <v>20</v>
      </c>
      <c r="CW26" s="44">
        <v>15</v>
      </c>
      <c r="CX26" s="44">
        <v>15</v>
      </c>
      <c r="CY26" s="42">
        <f t="shared" ref="CY26:DA26" si="292">CP26+CS26+CV26</f>
        <v>890</v>
      </c>
      <c r="CZ26" s="42">
        <f t="shared" si="292"/>
        <v>799</v>
      </c>
      <c r="DA26" s="46">
        <f t="shared" si="292"/>
        <v>788</v>
      </c>
      <c r="DB26" s="46"/>
      <c r="DC26" s="159"/>
      <c r="DD26" s="45" t="s">
        <v>26</v>
      </c>
      <c r="DE26" s="48">
        <v>0</v>
      </c>
      <c r="DF26" s="48">
        <v>0</v>
      </c>
      <c r="DG26" s="48">
        <v>0</v>
      </c>
      <c r="DH26" s="44">
        <v>137</v>
      </c>
      <c r="DI26" s="44">
        <v>98</v>
      </c>
      <c r="DJ26" s="44">
        <v>98</v>
      </c>
      <c r="DK26" s="44">
        <v>15</v>
      </c>
      <c r="DL26" s="44">
        <v>13</v>
      </c>
      <c r="DM26" s="44">
        <v>13</v>
      </c>
      <c r="DN26" s="42">
        <f t="shared" ref="DN26:DP26" si="293">DE26+DH26+DK26</f>
        <v>152</v>
      </c>
      <c r="DO26" s="42">
        <f t="shared" si="293"/>
        <v>111</v>
      </c>
      <c r="DP26" s="46">
        <f t="shared" si="293"/>
        <v>111</v>
      </c>
      <c r="DQ26" s="47"/>
      <c r="DR26" s="159"/>
      <c r="DS26" s="45" t="s">
        <v>26</v>
      </c>
      <c r="DT26" s="44">
        <v>579</v>
      </c>
      <c r="DU26" s="44">
        <v>292</v>
      </c>
      <c r="DV26" s="44">
        <v>265</v>
      </c>
      <c r="DW26" s="44">
        <v>113</v>
      </c>
      <c r="DX26" s="44">
        <v>46</v>
      </c>
      <c r="DY26" s="44">
        <v>44</v>
      </c>
      <c r="DZ26" s="44">
        <v>8</v>
      </c>
      <c r="EA26" s="44">
        <v>1</v>
      </c>
      <c r="EB26" s="44">
        <v>0</v>
      </c>
      <c r="EC26" s="42">
        <f t="shared" ref="EC26:EE26" si="294">DT26+DW26+DZ26</f>
        <v>700</v>
      </c>
      <c r="ED26" s="42">
        <f t="shared" si="294"/>
        <v>339</v>
      </c>
      <c r="EE26" s="46">
        <f t="shared" si="294"/>
        <v>309</v>
      </c>
      <c r="EF26" s="46"/>
      <c r="EG26" s="159"/>
      <c r="EH26" s="45" t="s">
        <v>26</v>
      </c>
      <c r="EI26" s="44">
        <v>402</v>
      </c>
      <c r="EJ26" s="44">
        <v>181</v>
      </c>
      <c r="EK26" s="44">
        <v>169</v>
      </c>
      <c r="EL26" s="44">
        <v>113</v>
      </c>
      <c r="EM26" s="44">
        <v>39</v>
      </c>
      <c r="EN26" s="44">
        <v>37</v>
      </c>
      <c r="EO26" s="44">
        <v>4</v>
      </c>
      <c r="EP26" s="44">
        <v>0</v>
      </c>
      <c r="EQ26" s="44">
        <v>0</v>
      </c>
      <c r="ER26" s="42">
        <f t="shared" ref="ER26:ET26" si="295">EI26+EL26+EO26</f>
        <v>519</v>
      </c>
      <c r="ES26" s="42">
        <f t="shared" si="295"/>
        <v>220</v>
      </c>
      <c r="ET26" s="46">
        <f t="shared" si="295"/>
        <v>206</v>
      </c>
      <c r="EU26" s="47"/>
      <c r="EV26" s="159"/>
      <c r="EW26" s="45"/>
      <c r="EX26" s="46"/>
      <c r="EY26" s="46"/>
      <c r="EZ26" s="46"/>
      <c r="FA26" s="42"/>
      <c r="FB26" s="42"/>
      <c r="FC26" s="42"/>
      <c r="FD26" s="42"/>
      <c r="FE26" s="42"/>
      <c r="FF26" s="42"/>
      <c r="FG26" s="50"/>
      <c r="FH26" s="50"/>
      <c r="FI26" s="47"/>
      <c r="FJ26" s="47"/>
      <c r="FK26" s="51">
        <f t="shared" ref="FK26:FS26" si="296">(D26+S26+AH26+AW26+BL26+CA26+CP26+DE26+DT26+EI26+EX26)/10</f>
        <v>591.79999999999995</v>
      </c>
      <c r="FL26" s="51">
        <f t="shared" si="296"/>
        <v>476</v>
      </c>
      <c r="FM26" s="51">
        <f t="shared" si="296"/>
        <v>459.4</v>
      </c>
      <c r="FN26" s="51">
        <f t="shared" si="296"/>
        <v>217.9</v>
      </c>
      <c r="FO26" s="51">
        <f t="shared" si="296"/>
        <v>135.9</v>
      </c>
      <c r="FP26" s="51">
        <f t="shared" si="296"/>
        <v>127.2</v>
      </c>
      <c r="FQ26" s="51">
        <f t="shared" si="296"/>
        <v>14.1</v>
      </c>
      <c r="FR26" s="51">
        <f t="shared" si="296"/>
        <v>9.6999999999999993</v>
      </c>
      <c r="FS26" s="51">
        <f t="shared" si="296"/>
        <v>9.1</v>
      </c>
      <c r="FT26" s="52">
        <f t="shared" ref="FT26:FV26" si="297">MIN(D26,S26,AH26,BL26,CA26,CP26,DT26,EI26,EX26)</f>
        <v>402</v>
      </c>
      <c r="FU26" s="52">
        <f t="shared" si="297"/>
        <v>181</v>
      </c>
      <c r="FV26" s="52">
        <f t="shared" si="297"/>
        <v>169</v>
      </c>
      <c r="FW26" s="52">
        <f t="shared" ref="FW26:GB26" si="298">MIN(G26,V26,AK26,AZ26,BO26,CD26,CS26,DH26,DW26,EL26,FA26)</f>
        <v>113</v>
      </c>
      <c r="FX26" s="52">
        <f t="shared" si="298"/>
        <v>39</v>
      </c>
      <c r="FY26" s="52">
        <f t="shared" si="298"/>
        <v>37</v>
      </c>
      <c r="FZ26" s="52">
        <f t="shared" si="298"/>
        <v>2</v>
      </c>
      <c r="GA26" s="52">
        <f t="shared" si="298"/>
        <v>0</v>
      </c>
      <c r="GB26" s="52">
        <f t="shared" si="298"/>
        <v>0</v>
      </c>
    </row>
    <row r="27" spans="1:184" ht="14" x14ac:dyDescent="0.3">
      <c r="A27" s="46">
        <v>24</v>
      </c>
      <c r="B27" s="159"/>
      <c r="C27" s="43" t="s">
        <v>27</v>
      </c>
      <c r="D27" s="44">
        <v>1169</v>
      </c>
      <c r="E27" s="44">
        <v>909</v>
      </c>
      <c r="F27" s="44">
        <v>872</v>
      </c>
      <c r="G27" s="44">
        <v>382</v>
      </c>
      <c r="H27" s="44">
        <v>187</v>
      </c>
      <c r="I27" s="44">
        <v>176</v>
      </c>
      <c r="J27" s="44">
        <v>4</v>
      </c>
      <c r="K27" s="44">
        <v>0</v>
      </c>
      <c r="L27" s="44">
        <v>0</v>
      </c>
      <c r="M27" s="45">
        <f t="shared" ref="M27:O27" si="299">D27+G27+J27</f>
        <v>1555</v>
      </c>
      <c r="N27" s="45">
        <f t="shared" si="299"/>
        <v>1096</v>
      </c>
      <c r="O27" s="45">
        <f t="shared" si="299"/>
        <v>1048</v>
      </c>
      <c r="P27" s="46"/>
      <c r="Q27" s="159"/>
      <c r="R27" s="43" t="s">
        <v>27</v>
      </c>
      <c r="S27" s="44">
        <v>858</v>
      </c>
      <c r="T27" s="44">
        <v>741</v>
      </c>
      <c r="U27" s="44">
        <v>695</v>
      </c>
      <c r="V27" s="44">
        <v>244</v>
      </c>
      <c r="W27" s="44">
        <v>134</v>
      </c>
      <c r="X27" s="44">
        <v>118</v>
      </c>
      <c r="Y27" s="44">
        <v>4</v>
      </c>
      <c r="Z27" s="44">
        <v>0</v>
      </c>
      <c r="AA27" s="44">
        <v>0</v>
      </c>
      <c r="AB27" s="45">
        <f t="shared" ref="AB27:AD27" si="300">S27+V27+Y27</f>
        <v>1106</v>
      </c>
      <c r="AC27" s="45">
        <f t="shared" si="300"/>
        <v>875</v>
      </c>
      <c r="AD27" s="45">
        <f t="shared" si="300"/>
        <v>813</v>
      </c>
      <c r="AE27" s="47"/>
      <c r="AF27" s="159"/>
      <c r="AG27" s="43" t="s">
        <v>27</v>
      </c>
      <c r="AH27" s="44">
        <v>893</v>
      </c>
      <c r="AI27" s="44">
        <v>735</v>
      </c>
      <c r="AJ27" s="44">
        <v>720</v>
      </c>
      <c r="AK27" s="44">
        <v>177</v>
      </c>
      <c r="AL27" s="44">
        <v>84</v>
      </c>
      <c r="AM27" s="44">
        <v>81</v>
      </c>
      <c r="AN27" s="44">
        <v>3</v>
      </c>
      <c r="AO27" s="44">
        <v>0</v>
      </c>
      <c r="AP27" s="44">
        <v>0</v>
      </c>
      <c r="AQ27" s="45">
        <f t="shared" ref="AQ27:AS27" si="301">AH27+AK27+AN27</f>
        <v>1073</v>
      </c>
      <c r="AR27" s="45">
        <f t="shared" si="301"/>
        <v>819</v>
      </c>
      <c r="AS27" s="45">
        <f t="shared" si="301"/>
        <v>801</v>
      </c>
      <c r="AT27" s="46"/>
      <c r="AU27" s="49"/>
      <c r="AV27" s="43" t="s">
        <v>27</v>
      </c>
      <c r="AW27" s="48">
        <v>0</v>
      </c>
      <c r="AX27" s="48">
        <v>0</v>
      </c>
      <c r="AY27" s="48">
        <v>0</v>
      </c>
      <c r="AZ27" s="44">
        <v>106</v>
      </c>
      <c r="BA27" s="44">
        <v>57</v>
      </c>
      <c r="BB27" s="44">
        <v>54</v>
      </c>
      <c r="BC27" s="44">
        <v>1</v>
      </c>
      <c r="BD27" s="44">
        <v>0</v>
      </c>
      <c r="BE27" s="44">
        <v>0</v>
      </c>
      <c r="BF27" s="45">
        <f t="shared" ref="BF27:BH27" si="302">AZ27+BC27</f>
        <v>107</v>
      </c>
      <c r="BG27" s="45">
        <f t="shared" si="302"/>
        <v>57</v>
      </c>
      <c r="BH27" s="45">
        <f t="shared" si="302"/>
        <v>54</v>
      </c>
      <c r="BI27" s="47"/>
      <c r="BJ27" s="159"/>
      <c r="BK27" s="45" t="s">
        <v>27</v>
      </c>
      <c r="BL27" s="44">
        <v>729</v>
      </c>
      <c r="BM27" s="44">
        <v>589</v>
      </c>
      <c r="BN27" s="44">
        <v>566</v>
      </c>
      <c r="BO27" s="44">
        <v>123</v>
      </c>
      <c r="BP27" s="44">
        <v>49</v>
      </c>
      <c r="BQ27" s="44">
        <v>43</v>
      </c>
      <c r="BR27" s="44">
        <v>1</v>
      </c>
      <c r="BS27" s="44">
        <v>0</v>
      </c>
      <c r="BT27" s="44">
        <v>0</v>
      </c>
      <c r="BU27" s="42">
        <f t="shared" ref="BU27:BW27" si="303">BL27+BO27+BR27</f>
        <v>853</v>
      </c>
      <c r="BV27" s="42">
        <f t="shared" si="303"/>
        <v>638</v>
      </c>
      <c r="BW27" s="46">
        <f t="shared" si="303"/>
        <v>609</v>
      </c>
      <c r="BX27" s="46"/>
      <c r="BY27" s="159"/>
      <c r="BZ27" s="45" t="s">
        <v>27</v>
      </c>
      <c r="CA27" s="44">
        <v>703</v>
      </c>
      <c r="CB27" s="44">
        <v>558</v>
      </c>
      <c r="CC27" s="44">
        <v>546</v>
      </c>
      <c r="CD27" s="44">
        <v>83</v>
      </c>
      <c r="CE27" s="44">
        <v>41</v>
      </c>
      <c r="CF27" s="44">
        <v>40</v>
      </c>
      <c r="CG27" s="44">
        <v>55</v>
      </c>
      <c r="CH27" s="44">
        <v>40</v>
      </c>
      <c r="CI27" s="44">
        <v>38</v>
      </c>
      <c r="CJ27" s="42">
        <f t="shared" ref="CJ27:CL27" si="304">CA27+CD27+CG27</f>
        <v>841</v>
      </c>
      <c r="CK27" s="42">
        <f t="shared" si="304"/>
        <v>639</v>
      </c>
      <c r="CL27" s="46">
        <f t="shared" si="304"/>
        <v>624</v>
      </c>
      <c r="CM27" s="47"/>
      <c r="CN27" s="159"/>
      <c r="CO27" s="45" t="s">
        <v>27</v>
      </c>
      <c r="CP27" s="44">
        <v>727</v>
      </c>
      <c r="CQ27" s="44">
        <v>651</v>
      </c>
      <c r="CR27" s="44">
        <v>638</v>
      </c>
      <c r="CS27" s="44">
        <v>71</v>
      </c>
      <c r="CT27" s="44">
        <v>41</v>
      </c>
      <c r="CU27" s="44">
        <v>40</v>
      </c>
      <c r="CV27" s="44">
        <v>3</v>
      </c>
      <c r="CW27" s="44">
        <v>0</v>
      </c>
      <c r="CX27" s="44">
        <v>0</v>
      </c>
      <c r="CY27" s="42">
        <f t="shared" ref="CY27:DA27" si="305">CP27+CS27+CV27</f>
        <v>801</v>
      </c>
      <c r="CZ27" s="42">
        <f t="shared" si="305"/>
        <v>692</v>
      </c>
      <c r="DA27" s="46">
        <f t="shared" si="305"/>
        <v>678</v>
      </c>
      <c r="DB27" s="46"/>
      <c r="DC27" s="159"/>
      <c r="DD27" s="45" t="s">
        <v>27</v>
      </c>
      <c r="DE27" s="48">
        <v>0</v>
      </c>
      <c r="DF27" s="48">
        <v>0</v>
      </c>
      <c r="DG27" s="48">
        <v>0</v>
      </c>
      <c r="DH27" s="44">
        <v>70</v>
      </c>
      <c r="DI27" s="44">
        <v>39</v>
      </c>
      <c r="DJ27" s="44">
        <v>35</v>
      </c>
      <c r="DK27" s="44">
        <v>1</v>
      </c>
      <c r="DL27" s="44">
        <v>0</v>
      </c>
      <c r="DM27" s="44">
        <v>0</v>
      </c>
      <c r="DN27" s="42">
        <f t="shared" ref="DN27:DP27" si="306">DE27+DH27+DK27</f>
        <v>71</v>
      </c>
      <c r="DO27" s="42">
        <f t="shared" si="306"/>
        <v>39</v>
      </c>
      <c r="DP27" s="46">
        <f t="shared" si="306"/>
        <v>35</v>
      </c>
      <c r="DQ27" s="47"/>
      <c r="DR27" s="159"/>
      <c r="DS27" s="45" t="s">
        <v>27</v>
      </c>
      <c r="DT27" s="44">
        <v>594</v>
      </c>
      <c r="DU27" s="44">
        <v>304</v>
      </c>
      <c r="DV27" s="44">
        <v>281</v>
      </c>
      <c r="DW27" s="44">
        <v>58</v>
      </c>
      <c r="DX27" s="44">
        <v>14</v>
      </c>
      <c r="DY27" s="44">
        <v>11</v>
      </c>
      <c r="DZ27" s="45"/>
      <c r="EA27" s="45"/>
      <c r="EB27" s="45"/>
      <c r="EC27" s="42">
        <f t="shared" ref="EC27:EE27" si="307">DT27+DW27+DZ27</f>
        <v>652</v>
      </c>
      <c r="ED27" s="42">
        <f t="shared" si="307"/>
        <v>318</v>
      </c>
      <c r="EE27" s="46">
        <f t="shared" si="307"/>
        <v>292</v>
      </c>
      <c r="EF27" s="46"/>
      <c r="EG27" s="159"/>
      <c r="EH27" s="45" t="s">
        <v>27</v>
      </c>
      <c r="EI27" s="44">
        <v>465</v>
      </c>
      <c r="EJ27" s="44">
        <v>200</v>
      </c>
      <c r="EK27" s="44">
        <v>193</v>
      </c>
      <c r="EL27" s="44">
        <v>70</v>
      </c>
      <c r="EM27" s="44">
        <v>16</v>
      </c>
      <c r="EN27" s="44">
        <v>15</v>
      </c>
      <c r="EO27" s="45"/>
      <c r="EP27" s="45"/>
      <c r="EQ27" s="45"/>
      <c r="ER27" s="42">
        <f t="shared" ref="ER27:ET27" si="308">EI27+EL27+EO27</f>
        <v>535</v>
      </c>
      <c r="ES27" s="42">
        <f t="shared" si="308"/>
        <v>216</v>
      </c>
      <c r="ET27" s="46">
        <f t="shared" si="308"/>
        <v>208</v>
      </c>
      <c r="EU27" s="47"/>
      <c r="EV27" s="159"/>
      <c r="EW27" s="45"/>
      <c r="EX27" s="46"/>
      <c r="EY27" s="46"/>
      <c r="EZ27" s="46"/>
      <c r="FA27" s="42"/>
      <c r="FB27" s="42"/>
      <c r="FC27" s="42"/>
      <c r="FD27" s="42"/>
      <c r="FE27" s="42"/>
      <c r="FF27" s="42"/>
      <c r="FG27" s="50"/>
      <c r="FH27" s="50"/>
      <c r="FI27" s="47"/>
      <c r="FJ27" s="47"/>
      <c r="FK27" s="51">
        <f t="shared" ref="FK27:FS27" si="309">(D27+S27+AH27+AW27+BL27+CA27+CP27+DE27+DT27+EI27+EX27)/10</f>
        <v>613.79999999999995</v>
      </c>
      <c r="FL27" s="51">
        <f t="shared" si="309"/>
        <v>468.7</v>
      </c>
      <c r="FM27" s="51">
        <f t="shared" si="309"/>
        <v>451.1</v>
      </c>
      <c r="FN27" s="51">
        <f t="shared" si="309"/>
        <v>138.4</v>
      </c>
      <c r="FO27" s="51">
        <f t="shared" si="309"/>
        <v>66.2</v>
      </c>
      <c r="FP27" s="51">
        <f t="shared" si="309"/>
        <v>61.3</v>
      </c>
      <c r="FQ27" s="51">
        <f t="shared" si="309"/>
        <v>7.2</v>
      </c>
      <c r="FR27" s="51">
        <f t="shared" si="309"/>
        <v>4</v>
      </c>
      <c r="FS27" s="51">
        <f t="shared" si="309"/>
        <v>3.8</v>
      </c>
      <c r="FT27" s="52">
        <f t="shared" ref="FT27:FV27" si="310">MIN(D27,S27,AH27,BL27,CA27,CP27,DT27,EI27,EX27)</f>
        <v>465</v>
      </c>
      <c r="FU27" s="52">
        <f t="shared" si="310"/>
        <v>200</v>
      </c>
      <c r="FV27" s="52">
        <f t="shared" si="310"/>
        <v>193</v>
      </c>
      <c r="FW27" s="52">
        <f t="shared" ref="FW27:GB27" si="311">MIN(G27,V27,AK27,AZ27,BO27,CD27,CS27,DH27,DW27,EL27,FA27)</f>
        <v>58</v>
      </c>
      <c r="FX27" s="52">
        <f t="shared" si="311"/>
        <v>14</v>
      </c>
      <c r="FY27" s="52">
        <f t="shared" si="311"/>
        <v>11</v>
      </c>
      <c r="FZ27" s="52">
        <f t="shared" si="311"/>
        <v>1</v>
      </c>
      <c r="GA27" s="52">
        <f t="shared" si="311"/>
        <v>0</v>
      </c>
      <c r="GB27" s="52">
        <f t="shared" si="311"/>
        <v>0</v>
      </c>
    </row>
    <row r="28" spans="1:184" ht="14" x14ac:dyDescent="0.3">
      <c r="A28" s="46">
        <v>25</v>
      </c>
      <c r="B28" s="159"/>
      <c r="C28" s="43" t="s">
        <v>28</v>
      </c>
      <c r="D28" s="44">
        <v>3267</v>
      </c>
      <c r="E28" s="44">
        <v>2820</v>
      </c>
      <c r="F28" s="44">
        <v>2749</v>
      </c>
      <c r="G28" s="44">
        <v>858</v>
      </c>
      <c r="H28" s="44">
        <v>502</v>
      </c>
      <c r="I28" s="44">
        <v>473</v>
      </c>
      <c r="J28" s="44">
        <v>95</v>
      </c>
      <c r="K28" s="44">
        <v>72</v>
      </c>
      <c r="L28" s="44">
        <v>61</v>
      </c>
      <c r="M28" s="45">
        <f t="shared" ref="M28:O28" si="312">D28+G28+J28</f>
        <v>4220</v>
      </c>
      <c r="N28" s="45">
        <f t="shared" si="312"/>
        <v>3394</v>
      </c>
      <c r="O28" s="45">
        <f t="shared" si="312"/>
        <v>3283</v>
      </c>
      <c r="P28" s="46"/>
      <c r="Q28" s="159"/>
      <c r="R28" s="43" t="s">
        <v>28</v>
      </c>
      <c r="S28" s="44">
        <v>2655</v>
      </c>
      <c r="T28" s="44">
        <v>2465</v>
      </c>
      <c r="U28" s="44">
        <v>2379</v>
      </c>
      <c r="V28" s="44">
        <v>602</v>
      </c>
      <c r="W28" s="44">
        <v>375</v>
      </c>
      <c r="X28" s="44">
        <v>326</v>
      </c>
      <c r="Y28" s="44">
        <v>75</v>
      </c>
      <c r="Z28" s="44">
        <v>64</v>
      </c>
      <c r="AA28" s="44">
        <v>49</v>
      </c>
      <c r="AB28" s="45">
        <f t="shared" ref="AB28:AD28" si="313">S28+V28+Y28</f>
        <v>3332</v>
      </c>
      <c r="AC28" s="45">
        <f t="shared" si="313"/>
        <v>2904</v>
      </c>
      <c r="AD28" s="45">
        <f t="shared" si="313"/>
        <v>2754</v>
      </c>
      <c r="AE28" s="47"/>
      <c r="AF28" s="159"/>
      <c r="AG28" s="43" t="s">
        <v>28</v>
      </c>
      <c r="AH28" s="44">
        <v>2730</v>
      </c>
      <c r="AI28" s="44">
        <v>2471</v>
      </c>
      <c r="AJ28" s="44">
        <v>2425</v>
      </c>
      <c r="AK28" s="44">
        <v>528</v>
      </c>
      <c r="AL28" s="44">
        <v>347</v>
      </c>
      <c r="AM28" s="44">
        <v>330</v>
      </c>
      <c r="AN28" s="44">
        <v>78</v>
      </c>
      <c r="AO28" s="44">
        <v>57</v>
      </c>
      <c r="AP28" s="44">
        <v>53</v>
      </c>
      <c r="AQ28" s="45">
        <f t="shared" ref="AQ28:AS28" si="314">AH28+AK28+AN28</f>
        <v>3336</v>
      </c>
      <c r="AR28" s="45">
        <f t="shared" si="314"/>
        <v>2875</v>
      </c>
      <c r="AS28" s="45">
        <f t="shared" si="314"/>
        <v>2808</v>
      </c>
      <c r="AT28" s="46"/>
      <c r="AU28" s="49"/>
      <c r="AV28" s="43" t="s">
        <v>28</v>
      </c>
      <c r="AW28" s="48">
        <v>0</v>
      </c>
      <c r="AX28" s="48">
        <v>0</v>
      </c>
      <c r="AY28" s="48">
        <v>0</v>
      </c>
      <c r="AZ28" s="44">
        <v>316</v>
      </c>
      <c r="BA28" s="44">
        <v>238</v>
      </c>
      <c r="BB28" s="44">
        <v>236</v>
      </c>
      <c r="BC28" s="44">
        <v>62</v>
      </c>
      <c r="BD28" s="44">
        <v>50</v>
      </c>
      <c r="BE28" s="44">
        <v>50</v>
      </c>
      <c r="BF28" s="45">
        <f t="shared" ref="BF28:BH28" si="315">AZ28+BC28</f>
        <v>378</v>
      </c>
      <c r="BG28" s="45">
        <f t="shared" si="315"/>
        <v>288</v>
      </c>
      <c r="BH28" s="45">
        <f t="shared" si="315"/>
        <v>286</v>
      </c>
      <c r="BI28" s="47"/>
      <c r="BJ28" s="159"/>
      <c r="BK28" s="45" t="s">
        <v>28</v>
      </c>
      <c r="BL28" s="44">
        <v>2357</v>
      </c>
      <c r="BM28" s="44">
        <v>2103</v>
      </c>
      <c r="BN28" s="44">
        <v>2050</v>
      </c>
      <c r="BO28" s="44">
        <v>359</v>
      </c>
      <c r="BP28" s="44">
        <v>206</v>
      </c>
      <c r="BQ28" s="44">
        <v>196</v>
      </c>
      <c r="BR28" s="44">
        <v>71</v>
      </c>
      <c r="BS28" s="44">
        <v>50</v>
      </c>
      <c r="BT28" s="44">
        <v>47</v>
      </c>
      <c r="BU28" s="42">
        <f t="shared" ref="BU28:BW28" si="316">BL28+BO28+BR28</f>
        <v>2787</v>
      </c>
      <c r="BV28" s="42">
        <f t="shared" si="316"/>
        <v>2359</v>
      </c>
      <c r="BW28" s="46">
        <f t="shared" si="316"/>
        <v>2293</v>
      </c>
      <c r="BX28" s="46"/>
      <c r="BY28" s="159"/>
      <c r="BZ28" s="45" t="s">
        <v>28</v>
      </c>
      <c r="CA28" s="44">
        <v>2238</v>
      </c>
      <c r="CB28" s="44">
        <v>1978</v>
      </c>
      <c r="CC28" s="44">
        <v>1952</v>
      </c>
      <c r="CD28" s="44">
        <v>322</v>
      </c>
      <c r="CE28" s="44">
        <v>207</v>
      </c>
      <c r="CF28" s="44">
        <v>200</v>
      </c>
      <c r="CG28" s="44">
        <v>79</v>
      </c>
      <c r="CH28" s="44">
        <v>59</v>
      </c>
      <c r="CI28" s="44">
        <v>48</v>
      </c>
      <c r="CJ28" s="42">
        <f t="shared" ref="CJ28:CL28" si="317">CA28+CD28+CG28</f>
        <v>2639</v>
      </c>
      <c r="CK28" s="42">
        <f t="shared" si="317"/>
        <v>2244</v>
      </c>
      <c r="CL28" s="46">
        <f t="shared" si="317"/>
        <v>2200</v>
      </c>
      <c r="CM28" s="47"/>
      <c r="CN28" s="159"/>
      <c r="CO28" s="45" t="s">
        <v>28</v>
      </c>
      <c r="CP28" s="44">
        <v>2169</v>
      </c>
      <c r="CQ28" s="44">
        <v>2022</v>
      </c>
      <c r="CR28" s="44">
        <v>2002</v>
      </c>
      <c r="CS28" s="44">
        <v>217</v>
      </c>
      <c r="CT28" s="44">
        <v>162</v>
      </c>
      <c r="CU28" s="44">
        <v>155</v>
      </c>
      <c r="CV28" s="44">
        <v>52</v>
      </c>
      <c r="CW28" s="44">
        <v>44</v>
      </c>
      <c r="CX28" s="44">
        <v>42</v>
      </c>
      <c r="CY28" s="42">
        <f t="shared" ref="CY28:DA28" si="318">CP28+CS28+CV28</f>
        <v>2438</v>
      </c>
      <c r="CZ28" s="42">
        <f t="shared" si="318"/>
        <v>2228</v>
      </c>
      <c r="DA28" s="46">
        <f t="shared" si="318"/>
        <v>2199</v>
      </c>
      <c r="DB28" s="46"/>
      <c r="DC28" s="159"/>
      <c r="DD28" s="45" t="s">
        <v>28</v>
      </c>
      <c r="DE28" s="48">
        <v>0</v>
      </c>
      <c r="DF28" s="48">
        <v>0</v>
      </c>
      <c r="DG28" s="48">
        <v>0</v>
      </c>
      <c r="DH28" s="44">
        <v>210</v>
      </c>
      <c r="DI28" s="44">
        <v>153</v>
      </c>
      <c r="DJ28" s="44">
        <v>150</v>
      </c>
      <c r="DK28" s="44">
        <v>51</v>
      </c>
      <c r="DL28" s="44">
        <v>42</v>
      </c>
      <c r="DM28" s="44">
        <v>39</v>
      </c>
      <c r="DN28" s="42">
        <f t="shared" ref="DN28:DP28" si="319">DE28+DH28+DK28</f>
        <v>261</v>
      </c>
      <c r="DO28" s="42">
        <f t="shared" si="319"/>
        <v>195</v>
      </c>
      <c r="DP28" s="46">
        <f t="shared" si="319"/>
        <v>189</v>
      </c>
      <c r="DQ28" s="47"/>
      <c r="DR28" s="159"/>
      <c r="DS28" s="45" t="s">
        <v>28</v>
      </c>
      <c r="DT28" s="44">
        <v>1810</v>
      </c>
      <c r="DU28" s="44">
        <v>994</v>
      </c>
      <c r="DV28" s="44">
        <v>911</v>
      </c>
      <c r="DW28" s="44">
        <v>183</v>
      </c>
      <c r="DX28" s="44">
        <v>56</v>
      </c>
      <c r="DY28" s="44">
        <v>45</v>
      </c>
      <c r="DZ28" s="44">
        <v>34</v>
      </c>
      <c r="EA28" s="44">
        <v>11</v>
      </c>
      <c r="EB28" s="44">
        <v>9</v>
      </c>
      <c r="EC28" s="42">
        <f t="shared" ref="EC28:EE28" si="320">DT28+DW28+DZ28</f>
        <v>2027</v>
      </c>
      <c r="ED28" s="42">
        <f t="shared" si="320"/>
        <v>1061</v>
      </c>
      <c r="EE28" s="46">
        <f t="shared" si="320"/>
        <v>965</v>
      </c>
      <c r="EF28" s="46"/>
      <c r="EG28" s="159"/>
      <c r="EH28" s="45" t="s">
        <v>28</v>
      </c>
      <c r="EI28" s="44">
        <v>1296</v>
      </c>
      <c r="EJ28" s="44">
        <v>655</v>
      </c>
      <c r="EK28" s="44">
        <v>636</v>
      </c>
      <c r="EL28" s="44">
        <v>181</v>
      </c>
      <c r="EM28" s="44">
        <v>44</v>
      </c>
      <c r="EN28" s="44">
        <v>42</v>
      </c>
      <c r="EO28" s="44">
        <v>17</v>
      </c>
      <c r="EP28" s="44">
        <v>4</v>
      </c>
      <c r="EQ28" s="44">
        <v>3</v>
      </c>
      <c r="ER28" s="42">
        <f t="shared" ref="ER28:ET28" si="321">EI28+EL28+EO28</f>
        <v>1494</v>
      </c>
      <c r="ES28" s="42">
        <f t="shared" si="321"/>
        <v>703</v>
      </c>
      <c r="ET28" s="46">
        <f t="shared" si="321"/>
        <v>681</v>
      </c>
      <c r="EU28" s="47"/>
      <c r="EV28" s="159"/>
      <c r="EW28" s="45"/>
      <c r="EX28" s="46"/>
      <c r="EY28" s="46"/>
      <c r="EZ28" s="46"/>
      <c r="FA28" s="42"/>
      <c r="FB28" s="42"/>
      <c r="FC28" s="42"/>
      <c r="FD28" s="42"/>
      <c r="FE28" s="42"/>
      <c r="FF28" s="42"/>
      <c r="FG28" s="50"/>
      <c r="FH28" s="50"/>
      <c r="FI28" s="47"/>
      <c r="FJ28" s="47"/>
      <c r="FK28" s="51">
        <f t="shared" ref="FK28:FS28" si="322">(D28+S28+AH28+AW28+BL28+CA28+CP28+DE28+DT28+EI28+EX28)/10</f>
        <v>1852.2</v>
      </c>
      <c r="FL28" s="51">
        <f t="shared" si="322"/>
        <v>1550.8</v>
      </c>
      <c r="FM28" s="51">
        <f t="shared" si="322"/>
        <v>1510.4</v>
      </c>
      <c r="FN28" s="51">
        <f t="shared" si="322"/>
        <v>377.6</v>
      </c>
      <c r="FO28" s="51">
        <f t="shared" si="322"/>
        <v>229</v>
      </c>
      <c r="FP28" s="51">
        <f t="shared" si="322"/>
        <v>215.3</v>
      </c>
      <c r="FQ28" s="51">
        <f t="shared" si="322"/>
        <v>61.4</v>
      </c>
      <c r="FR28" s="51">
        <f t="shared" si="322"/>
        <v>45.3</v>
      </c>
      <c r="FS28" s="51">
        <f t="shared" si="322"/>
        <v>40.1</v>
      </c>
      <c r="FT28" s="52">
        <f t="shared" ref="FT28:FV28" si="323">MIN(D28,S28,AH28,BL28,CA28,CP28,DT28,EI28,EX28)</f>
        <v>1296</v>
      </c>
      <c r="FU28" s="52">
        <f t="shared" si="323"/>
        <v>655</v>
      </c>
      <c r="FV28" s="52">
        <f t="shared" si="323"/>
        <v>636</v>
      </c>
      <c r="FW28" s="52">
        <f t="shared" ref="FW28:GB28" si="324">MIN(G28,V28,AK28,AZ28,BO28,CD28,CS28,DH28,DW28,EL28,FA28)</f>
        <v>181</v>
      </c>
      <c r="FX28" s="52">
        <f t="shared" si="324"/>
        <v>44</v>
      </c>
      <c r="FY28" s="52">
        <f t="shared" si="324"/>
        <v>42</v>
      </c>
      <c r="FZ28" s="52">
        <f t="shared" si="324"/>
        <v>17</v>
      </c>
      <c r="GA28" s="52">
        <f t="shared" si="324"/>
        <v>4</v>
      </c>
      <c r="GB28" s="52">
        <f t="shared" si="324"/>
        <v>3</v>
      </c>
    </row>
    <row r="29" spans="1:184" ht="14" x14ac:dyDescent="0.3">
      <c r="A29" s="46">
        <v>26</v>
      </c>
      <c r="B29" s="159"/>
      <c r="C29" s="43" t="s">
        <v>29</v>
      </c>
      <c r="D29" s="44">
        <v>2001</v>
      </c>
      <c r="E29" s="44">
        <v>1555</v>
      </c>
      <c r="F29" s="44">
        <v>1472</v>
      </c>
      <c r="G29" s="44">
        <v>620</v>
      </c>
      <c r="H29" s="44">
        <v>338</v>
      </c>
      <c r="I29" s="44">
        <v>305</v>
      </c>
      <c r="J29" s="44">
        <v>103</v>
      </c>
      <c r="K29" s="44">
        <v>60</v>
      </c>
      <c r="L29" s="44">
        <v>46</v>
      </c>
      <c r="M29" s="45">
        <f t="shared" ref="M29:O29" si="325">D29+G29+J29</f>
        <v>2724</v>
      </c>
      <c r="N29" s="45">
        <f t="shared" si="325"/>
        <v>1953</v>
      </c>
      <c r="O29" s="45">
        <f t="shared" si="325"/>
        <v>1823</v>
      </c>
      <c r="P29" s="46"/>
      <c r="Q29" s="159"/>
      <c r="R29" s="43" t="s">
        <v>29</v>
      </c>
      <c r="S29" s="44">
        <v>1456</v>
      </c>
      <c r="T29" s="44">
        <v>1236</v>
      </c>
      <c r="U29" s="44">
        <v>1132</v>
      </c>
      <c r="V29" s="44">
        <v>419</v>
      </c>
      <c r="W29" s="44">
        <v>268</v>
      </c>
      <c r="X29" s="44">
        <v>241</v>
      </c>
      <c r="Y29" s="44">
        <v>67</v>
      </c>
      <c r="Z29" s="44">
        <v>40</v>
      </c>
      <c r="AA29" s="44">
        <v>28</v>
      </c>
      <c r="AB29" s="45">
        <f t="shared" ref="AB29:AD29" si="326">S29+V29+Y29</f>
        <v>1942</v>
      </c>
      <c r="AC29" s="45">
        <f t="shared" si="326"/>
        <v>1544</v>
      </c>
      <c r="AD29" s="45">
        <f t="shared" si="326"/>
        <v>1401</v>
      </c>
      <c r="AE29" s="47"/>
      <c r="AF29" s="159"/>
      <c r="AG29" s="43" t="s">
        <v>29</v>
      </c>
      <c r="AH29" s="44">
        <v>1613</v>
      </c>
      <c r="AI29" s="44">
        <v>1370</v>
      </c>
      <c r="AJ29" s="44">
        <v>1319</v>
      </c>
      <c r="AK29" s="44">
        <v>360</v>
      </c>
      <c r="AL29" s="44">
        <v>208</v>
      </c>
      <c r="AM29" s="44">
        <v>200</v>
      </c>
      <c r="AN29" s="44">
        <v>92</v>
      </c>
      <c r="AO29" s="44">
        <v>65</v>
      </c>
      <c r="AP29" s="44">
        <v>58</v>
      </c>
      <c r="AQ29" s="45">
        <f t="shared" ref="AQ29:AS29" si="327">AH29+AK29+AN29</f>
        <v>2065</v>
      </c>
      <c r="AR29" s="45">
        <f t="shared" si="327"/>
        <v>1643</v>
      </c>
      <c r="AS29" s="45">
        <f t="shared" si="327"/>
        <v>1577</v>
      </c>
      <c r="AT29" s="46"/>
      <c r="AU29" s="49"/>
      <c r="AV29" s="43" t="s">
        <v>29</v>
      </c>
      <c r="AW29" s="48">
        <v>0</v>
      </c>
      <c r="AX29" s="48">
        <v>0</v>
      </c>
      <c r="AY29" s="48">
        <v>0</v>
      </c>
      <c r="AZ29" s="44">
        <v>260</v>
      </c>
      <c r="BA29" s="44">
        <v>166</v>
      </c>
      <c r="BB29" s="44">
        <v>160</v>
      </c>
      <c r="BC29" s="44">
        <v>71</v>
      </c>
      <c r="BD29" s="44">
        <v>52</v>
      </c>
      <c r="BE29" s="44">
        <v>51</v>
      </c>
      <c r="BF29" s="45">
        <f t="shared" ref="BF29:BH29" si="328">AZ29+BC29</f>
        <v>331</v>
      </c>
      <c r="BG29" s="45">
        <f t="shared" si="328"/>
        <v>218</v>
      </c>
      <c r="BH29" s="45">
        <f t="shared" si="328"/>
        <v>211</v>
      </c>
      <c r="BI29" s="47"/>
      <c r="BJ29" s="159"/>
      <c r="BK29" s="45" t="s">
        <v>29</v>
      </c>
      <c r="BL29" s="44">
        <v>1348</v>
      </c>
      <c r="BM29" s="44">
        <v>1109</v>
      </c>
      <c r="BN29" s="44">
        <v>1059</v>
      </c>
      <c r="BO29" s="44">
        <v>239</v>
      </c>
      <c r="BP29" s="44">
        <v>138</v>
      </c>
      <c r="BQ29" s="44">
        <v>126</v>
      </c>
      <c r="BR29" s="44">
        <v>92</v>
      </c>
      <c r="BS29" s="44">
        <v>65</v>
      </c>
      <c r="BT29" s="44">
        <v>55</v>
      </c>
      <c r="BU29" s="42">
        <f t="shared" ref="BU29:BW29" si="329">BL29+BO29+BR29</f>
        <v>1679</v>
      </c>
      <c r="BV29" s="42">
        <f t="shared" si="329"/>
        <v>1312</v>
      </c>
      <c r="BW29" s="46">
        <f t="shared" si="329"/>
        <v>1240</v>
      </c>
      <c r="BX29" s="46"/>
      <c r="BY29" s="159"/>
      <c r="BZ29" s="45" t="s">
        <v>29</v>
      </c>
      <c r="CA29" s="44">
        <v>1247</v>
      </c>
      <c r="CB29" s="44">
        <v>1049</v>
      </c>
      <c r="CC29" s="44">
        <v>1012</v>
      </c>
      <c r="CD29" s="44">
        <v>216</v>
      </c>
      <c r="CE29" s="44">
        <v>129</v>
      </c>
      <c r="CF29" s="44">
        <v>124</v>
      </c>
      <c r="CG29" s="44">
        <v>7</v>
      </c>
      <c r="CH29" s="44">
        <v>4</v>
      </c>
      <c r="CI29" s="44">
        <v>4</v>
      </c>
      <c r="CJ29" s="42">
        <f t="shared" ref="CJ29:CL29" si="330">CA29+CD29+CG29</f>
        <v>1470</v>
      </c>
      <c r="CK29" s="42">
        <f t="shared" si="330"/>
        <v>1182</v>
      </c>
      <c r="CL29" s="46">
        <f t="shared" si="330"/>
        <v>1140</v>
      </c>
      <c r="CM29" s="47"/>
      <c r="CN29" s="159"/>
      <c r="CO29" s="45" t="s">
        <v>29</v>
      </c>
      <c r="CP29" s="44">
        <v>1186</v>
      </c>
      <c r="CQ29" s="44">
        <v>1054</v>
      </c>
      <c r="CR29" s="44">
        <v>1023</v>
      </c>
      <c r="CS29" s="44">
        <v>149</v>
      </c>
      <c r="CT29" s="44">
        <v>111</v>
      </c>
      <c r="CU29" s="44">
        <v>107</v>
      </c>
      <c r="CV29" s="44">
        <v>83</v>
      </c>
      <c r="CW29" s="44">
        <v>58</v>
      </c>
      <c r="CX29" s="44">
        <v>55</v>
      </c>
      <c r="CY29" s="42">
        <f t="shared" ref="CY29:DA29" si="331">CP29+CS29+CV29</f>
        <v>1418</v>
      </c>
      <c r="CZ29" s="42">
        <f t="shared" si="331"/>
        <v>1223</v>
      </c>
      <c r="DA29" s="46">
        <f t="shared" si="331"/>
        <v>1185</v>
      </c>
      <c r="DB29" s="46"/>
      <c r="DC29" s="159"/>
      <c r="DD29" s="45" t="s">
        <v>29</v>
      </c>
      <c r="DE29" s="48">
        <v>0</v>
      </c>
      <c r="DF29" s="48">
        <v>0</v>
      </c>
      <c r="DG29" s="48">
        <v>0</v>
      </c>
      <c r="DH29" s="44">
        <v>143</v>
      </c>
      <c r="DI29" s="44">
        <v>98</v>
      </c>
      <c r="DJ29" s="44">
        <v>94</v>
      </c>
      <c r="DK29" s="44">
        <v>69</v>
      </c>
      <c r="DL29" s="44">
        <v>51</v>
      </c>
      <c r="DM29" s="44">
        <v>48</v>
      </c>
      <c r="DN29" s="42">
        <f t="shared" ref="DN29:DP29" si="332">DE29+DH29+DK29</f>
        <v>212</v>
      </c>
      <c r="DO29" s="42">
        <f t="shared" si="332"/>
        <v>149</v>
      </c>
      <c r="DP29" s="46">
        <f t="shared" si="332"/>
        <v>142</v>
      </c>
      <c r="DQ29" s="47"/>
      <c r="DR29" s="159"/>
      <c r="DS29" s="45" t="s">
        <v>29</v>
      </c>
      <c r="DT29" s="44">
        <v>945</v>
      </c>
      <c r="DU29" s="44">
        <v>514</v>
      </c>
      <c r="DV29" s="44">
        <v>460</v>
      </c>
      <c r="DW29" s="44">
        <v>134</v>
      </c>
      <c r="DX29" s="44">
        <v>41</v>
      </c>
      <c r="DY29" s="44">
        <v>31</v>
      </c>
      <c r="DZ29" s="44">
        <v>40</v>
      </c>
      <c r="EA29" s="44">
        <v>9</v>
      </c>
      <c r="EB29" s="44">
        <v>7</v>
      </c>
      <c r="EC29" s="42">
        <f t="shared" ref="EC29:EE29" si="333">DT29+DW29+DZ29</f>
        <v>1119</v>
      </c>
      <c r="ED29" s="42">
        <f t="shared" si="333"/>
        <v>564</v>
      </c>
      <c r="EE29" s="46">
        <f t="shared" si="333"/>
        <v>498</v>
      </c>
      <c r="EF29" s="46"/>
      <c r="EG29" s="159"/>
      <c r="EH29" s="45" t="s">
        <v>29</v>
      </c>
      <c r="EI29" s="44">
        <v>706</v>
      </c>
      <c r="EJ29" s="44">
        <v>359</v>
      </c>
      <c r="EK29" s="44">
        <v>344</v>
      </c>
      <c r="EL29" s="44">
        <v>157</v>
      </c>
      <c r="EM29" s="44">
        <v>45</v>
      </c>
      <c r="EN29" s="44">
        <v>41</v>
      </c>
      <c r="EO29" s="44">
        <v>29</v>
      </c>
      <c r="EP29" s="44">
        <v>1</v>
      </c>
      <c r="EQ29" s="44">
        <v>1</v>
      </c>
      <c r="ER29" s="42">
        <f t="shared" ref="ER29:ET29" si="334">EI29+EL29+EO29</f>
        <v>892</v>
      </c>
      <c r="ES29" s="42">
        <f t="shared" si="334"/>
        <v>405</v>
      </c>
      <c r="ET29" s="46">
        <f t="shared" si="334"/>
        <v>386</v>
      </c>
      <c r="EU29" s="47"/>
      <c r="EV29" s="159"/>
      <c r="EW29" s="45"/>
      <c r="EX29" s="46"/>
      <c r="EY29" s="46"/>
      <c r="EZ29" s="46"/>
      <c r="FA29" s="42"/>
      <c r="FB29" s="42"/>
      <c r="FC29" s="42"/>
      <c r="FD29" s="42"/>
      <c r="FE29" s="42"/>
      <c r="FF29" s="42"/>
      <c r="FG29" s="50"/>
      <c r="FH29" s="50"/>
      <c r="FI29" s="47"/>
      <c r="FJ29" s="47"/>
      <c r="FK29" s="51">
        <f t="shared" ref="FK29:FS29" si="335">(D29+S29+AH29+AW29+BL29+CA29+CP29+DE29+DT29+EI29+EX29)/10</f>
        <v>1050.2</v>
      </c>
      <c r="FL29" s="51">
        <f t="shared" si="335"/>
        <v>824.6</v>
      </c>
      <c r="FM29" s="51">
        <f t="shared" si="335"/>
        <v>782.1</v>
      </c>
      <c r="FN29" s="51">
        <f t="shared" si="335"/>
        <v>269.7</v>
      </c>
      <c r="FO29" s="51">
        <f t="shared" si="335"/>
        <v>154.19999999999999</v>
      </c>
      <c r="FP29" s="51">
        <f t="shared" si="335"/>
        <v>142.9</v>
      </c>
      <c r="FQ29" s="51">
        <f t="shared" si="335"/>
        <v>65.3</v>
      </c>
      <c r="FR29" s="51">
        <f t="shared" si="335"/>
        <v>40.5</v>
      </c>
      <c r="FS29" s="51">
        <f t="shared" si="335"/>
        <v>35.299999999999997</v>
      </c>
      <c r="FT29" s="52">
        <f t="shared" ref="FT29:FV29" si="336">MIN(D29,S29,AH29,BL29,CA29,CP29,DT29,EI29,EX29)</f>
        <v>706</v>
      </c>
      <c r="FU29" s="52">
        <f t="shared" si="336"/>
        <v>359</v>
      </c>
      <c r="FV29" s="52">
        <f t="shared" si="336"/>
        <v>344</v>
      </c>
      <c r="FW29" s="52">
        <f t="shared" ref="FW29:GB29" si="337">MIN(G29,V29,AK29,AZ29,BO29,CD29,CS29,DH29,DW29,EL29,FA29)</f>
        <v>134</v>
      </c>
      <c r="FX29" s="52">
        <f t="shared" si="337"/>
        <v>41</v>
      </c>
      <c r="FY29" s="52">
        <f t="shared" si="337"/>
        <v>31</v>
      </c>
      <c r="FZ29" s="52">
        <f t="shared" si="337"/>
        <v>7</v>
      </c>
      <c r="GA29" s="52">
        <f t="shared" si="337"/>
        <v>1</v>
      </c>
      <c r="GB29" s="52">
        <f t="shared" si="337"/>
        <v>1</v>
      </c>
    </row>
    <row r="30" spans="1:184" ht="14" x14ac:dyDescent="0.3">
      <c r="A30" s="46">
        <v>27</v>
      </c>
      <c r="B30" s="159"/>
      <c r="C30" s="43" t="s">
        <v>30</v>
      </c>
      <c r="D30" s="44">
        <v>2127</v>
      </c>
      <c r="E30" s="44">
        <v>1717</v>
      </c>
      <c r="F30" s="44">
        <v>1634</v>
      </c>
      <c r="G30" s="44">
        <v>582</v>
      </c>
      <c r="H30" s="44">
        <v>322</v>
      </c>
      <c r="I30" s="44">
        <v>289</v>
      </c>
      <c r="J30" s="44">
        <v>19</v>
      </c>
      <c r="K30" s="44">
        <v>9</v>
      </c>
      <c r="L30" s="44">
        <v>7</v>
      </c>
      <c r="M30" s="45">
        <f t="shared" ref="M30:O30" si="338">D30+G30+J30</f>
        <v>2728</v>
      </c>
      <c r="N30" s="45">
        <f t="shared" si="338"/>
        <v>2048</v>
      </c>
      <c r="O30" s="45">
        <f t="shared" si="338"/>
        <v>1930</v>
      </c>
      <c r="P30" s="46"/>
      <c r="Q30" s="159"/>
      <c r="R30" s="43" t="s">
        <v>30</v>
      </c>
      <c r="S30" s="44">
        <v>1542</v>
      </c>
      <c r="T30" s="44">
        <v>1353</v>
      </c>
      <c r="U30" s="44">
        <v>1255</v>
      </c>
      <c r="V30" s="44">
        <v>356</v>
      </c>
      <c r="W30" s="44">
        <v>226</v>
      </c>
      <c r="X30" s="44">
        <v>198</v>
      </c>
      <c r="Y30" s="44">
        <v>15</v>
      </c>
      <c r="Z30" s="44">
        <v>8</v>
      </c>
      <c r="AA30" s="44">
        <v>7</v>
      </c>
      <c r="AB30" s="45">
        <f t="shared" ref="AB30:AD30" si="339">S30+V30+Y30</f>
        <v>1913</v>
      </c>
      <c r="AC30" s="45">
        <f t="shared" si="339"/>
        <v>1587</v>
      </c>
      <c r="AD30" s="45">
        <f t="shared" si="339"/>
        <v>1460</v>
      </c>
      <c r="AE30" s="47"/>
      <c r="AF30" s="159"/>
      <c r="AG30" s="43" t="s">
        <v>30</v>
      </c>
      <c r="AH30" s="44">
        <v>1650</v>
      </c>
      <c r="AI30" s="44">
        <v>1430</v>
      </c>
      <c r="AJ30" s="44">
        <v>1382</v>
      </c>
      <c r="AK30" s="44">
        <v>285</v>
      </c>
      <c r="AL30" s="44">
        <v>172</v>
      </c>
      <c r="AM30" s="44">
        <v>158</v>
      </c>
      <c r="AN30" s="44">
        <v>16</v>
      </c>
      <c r="AO30" s="44">
        <v>6</v>
      </c>
      <c r="AP30" s="44">
        <v>5</v>
      </c>
      <c r="AQ30" s="45">
        <f t="shared" ref="AQ30:AS30" si="340">AH30+AK30+AN30</f>
        <v>1951</v>
      </c>
      <c r="AR30" s="45">
        <f t="shared" si="340"/>
        <v>1608</v>
      </c>
      <c r="AS30" s="45">
        <f t="shared" si="340"/>
        <v>1545</v>
      </c>
      <c r="AT30" s="46"/>
      <c r="AU30" s="49"/>
      <c r="AV30" s="43" t="s">
        <v>30</v>
      </c>
      <c r="AW30" s="48">
        <v>0</v>
      </c>
      <c r="AX30" s="48">
        <v>0</v>
      </c>
      <c r="AY30" s="48">
        <v>0</v>
      </c>
      <c r="AZ30" s="44">
        <v>197</v>
      </c>
      <c r="BA30" s="44">
        <v>131</v>
      </c>
      <c r="BB30" s="44">
        <v>126</v>
      </c>
      <c r="BC30" s="44">
        <v>9</v>
      </c>
      <c r="BD30" s="44">
        <v>5</v>
      </c>
      <c r="BE30" s="44">
        <v>5</v>
      </c>
      <c r="BF30" s="45">
        <f t="shared" ref="BF30:BH30" si="341">AZ30+BC30</f>
        <v>206</v>
      </c>
      <c r="BG30" s="45">
        <f t="shared" si="341"/>
        <v>136</v>
      </c>
      <c r="BH30" s="45">
        <f t="shared" si="341"/>
        <v>131</v>
      </c>
      <c r="BI30" s="47"/>
      <c r="BJ30" s="159"/>
      <c r="BK30" s="45" t="s">
        <v>30</v>
      </c>
      <c r="BL30" s="44">
        <v>1322</v>
      </c>
      <c r="BM30" s="44">
        <v>1114</v>
      </c>
      <c r="BN30" s="44">
        <v>1062</v>
      </c>
      <c r="BO30" s="44">
        <v>228</v>
      </c>
      <c r="BP30" s="44">
        <v>103</v>
      </c>
      <c r="BQ30" s="44">
        <v>88</v>
      </c>
      <c r="BR30" s="44">
        <v>10</v>
      </c>
      <c r="BS30" s="44">
        <v>4</v>
      </c>
      <c r="BT30" s="44">
        <v>4</v>
      </c>
      <c r="BU30" s="42">
        <f t="shared" ref="BU30:BW30" si="342">BL30+BO30+BR30</f>
        <v>1560</v>
      </c>
      <c r="BV30" s="42">
        <f t="shared" si="342"/>
        <v>1221</v>
      </c>
      <c r="BW30" s="46">
        <f t="shared" si="342"/>
        <v>1154</v>
      </c>
      <c r="BX30" s="46"/>
      <c r="BY30" s="159"/>
      <c r="BZ30" s="45" t="s">
        <v>30</v>
      </c>
      <c r="CA30" s="44">
        <v>1221</v>
      </c>
      <c r="CB30" s="44">
        <v>1047</v>
      </c>
      <c r="CC30" s="44">
        <v>1018</v>
      </c>
      <c r="CD30" s="44">
        <v>173</v>
      </c>
      <c r="CE30" s="44">
        <v>90</v>
      </c>
      <c r="CF30" s="44">
        <v>81</v>
      </c>
      <c r="CG30" s="44">
        <v>4</v>
      </c>
      <c r="CH30" s="44">
        <v>2</v>
      </c>
      <c r="CI30" s="44">
        <v>2</v>
      </c>
      <c r="CJ30" s="42">
        <f t="shared" ref="CJ30:CL30" si="343">CA30+CD30+CG30</f>
        <v>1398</v>
      </c>
      <c r="CK30" s="42">
        <f t="shared" si="343"/>
        <v>1139</v>
      </c>
      <c r="CL30" s="46">
        <f t="shared" si="343"/>
        <v>1101</v>
      </c>
      <c r="CM30" s="47"/>
      <c r="CN30" s="159"/>
      <c r="CO30" s="45" t="s">
        <v>30</v>
      </c>
      <c r="CP30" s="44">
        <v>1188</v>
      </c>
      <c r="CQ30" s="44">
        <v>1071</v>
      </c>
      <c r="CR30" s="44">
        <v>1048</v>
      </c>
      <c r="CS30" s="44">
        <v>98</v>
      </c>
      <c r="CT30" s="44">
        <v>72</v>
      </c>
      <c r="CU30" s="44">
        <v>68</v>
      </c>
      <c r="CV30" s="44">
        <v>4</v>
      </c>
      <c r="CW30" s="44">
        <v>4</v>
      </c>
      <c r="CX30" s="44">
        <v>2</v>
      </c>
      <c r="CY30" s="42">
        <f t="shared" ref="CY30:DA30" si="344">CP30+CS30+CV30</f>
        <v>1290</v>
      </c>
      <c r="CZ30" s="42">
        <f t="shared" si="344"/>
        <v>1147</v>
      </c>
      <c r="DA30" s="46">
        <f t="shared" si="344"/>
        <v>1118</v>
      </c>
      <c r="DB30" s="46"/>
      <c r="DC30" s="159"/>
      <c r="DD30" s="45" t="s">
        <v>30</v>
      </c>
      <c r="DE30" s="48">
        <v>0</v>
      </c>
      <c r="DF30" s="48">
        <v>0</v>
      </c>
      <c r="DG30" s="48">
        <v>0</v>
      </c>
      <c r="DH30" s="44">
        <v>94</v>
      </c>
      <c r="DI30" s="44">
        <v>64</v>
      </c>
      <c r="DJ30" s="44">
        <v>59</v>
      </c>
      <c r="DK30" s="44">
        <v>5</v>
      </c>
      <c r="DL30" s="44">
        <v>4</v>
      </c>
      <c r="DM30" s="44">
        <v>3</v>
      </c>
      <c r="DN30" s="42">
        <f t="shared" ref="DN30:DP30" si="345">DE30+DH30+DK30</f>
        <v>99</v>
      </c>
      <c r="DO30" s="42">
        <f t="shared" si="345"/>
        <v>68</v>
      </c>
      <c r="DP30" s="46">
        <f t="shared" si="345"/>
        <v>62</v>
      </c>
      <c r="DQ30" s="47"/>
      <c r="DR30" s="159"/>
      <c r="DS30" s="45" t="s">
        <v>30</v>
      </c>
      <c r="DT30" s="44">
        <v>925</v>
      </c>
      <c r="DU30" s="44">
        <v>555</v>
      </c>
      <c r="DV30" s="44">
        <v>496</v>
      </c>
      <c r="DW30" s="44">
        <v>75</v>
      </c>
      <c r="DX30" s="44">
        <v>27</v>
      </c>
      <c r="DY30" s="44">
        <v>23</v>
      </c>
      <c r="DZ30" s="45"/>
      <c r="EA30" s="45"/>
      <c r="EB30" s="45"/>
      <c r="EC30" s="42">
        <f t="shared" ref="EC30:EE30" si="346">DT30+DW30+DZ30</f>
        <v>1000</v>
      </c>
      <c r="ED30" s="42">
        <f t="shared" si="346"/>
        <v>582</v>
      </c>
      <c r="EE30" s="46">
        <f t="shared" si="346"/>
        <v>519</v>
      </c>
      <c r="EF30" s="46"/>
      <c r="EG30" s="159"/>
      <c r="EH30" s="45" t="s">
        <v>30</v>
      </c>
      <c r="EI30" s="44">
        <v>667</v>
      </c>
      <c r="EJ30" s="44">
        <v>362</v>
      </c>
      <c r="EK30" s="44">
        <v>349</v>
      </c>
      <c r="EL30" s="44">
        <v>145</v>
      </c>
      <c r="EM30" s="44">
        <v>52</v>
      </c>
      <c r="EN30" s="44">
        <v>42</v>
      </c>
      <c r="EO30" s="45"/>
      <c r="EP30" s="45"/>
      <c r="EQ30" s="45"/>
      <c r="ER30" s="42">
        <f t="shared" ref="ER30:ET30" si="347">EI30+EL30+EO30</f>
        <v>812</v>
      </c>
      <c r="ES30" s="42">
        <f t="shared" si="347"/>
        <v>414</v>
      </c>
      <c r="ET30" s="46">
        <f t="shared" si="347"/>
        <v>391</v>
      </c>
      <c r="EU30" s="47"/>
      <c r="EV30" s="159"/>
      <c r="EW30" s="45"/>
      <c r="EX30" s="46"/>
      <c r="EY30" s="46"/>
      <c r="EZ30" s="46"/>
      <c r="FA30" s="42"/>
      <c r="FB30" s="42"/>
      <c r="FC30" s="42"/>
      <c r="FD30" s="42"/>
      <c r="FE30" s="42"/>
      <c r="FF30" s="42"/>
      <c r="FG30" s="50"/>
      <c r="FH30" s="50"/>
      <c r="FI30" s="47"/>
      <c r="FJ30" s="47"/>
      <c r="FK30" s="51">
        <f t="shared" ref="FK30:FS30" si="348">(D30+S30+AH30+AW30+BL30+CA30+CP30+DE30+DT30+EI30+EX30)/10</f>
        <v>1064.2</v>
      </c>
      <c r="FL30" s="51">
        <f t="shared" si="348"/>
        <v>864.9</v>
      </c>
      <c r="FM30" s="51">
        <f t="shared" si="348"/>
        <v>824.4</v>
      </c>
      <c r="FN30" s="51">
        <f t="shared" si="348"/>
        <v>223.3</v>
      </c>
      <c r="FO30" s="51">
        <f t="shared" si="348"/>
        <v>125.9</v>
      </c>
      <c r="FP30" s="51">
        <f t="shared" si="348"/>
        <v>113.2</v>
      </c>
      <c r="FQ30" s="51">
        <f t="shared" si="348"/>
        <v>8.1999999999999993</v>
      </c>
      <c r="FR30" s="51">
        <f t="shared" si="348"/>
        <v>4.2</v>
      </c>
      <c r="FS30" s="51">
        <f t="shared" si="348"/>
        <v>3.5</v>
      </c>
      <c r="FT30" s="52">
        <f t="shared" ref="FT30:FV30" si="349">MIN(D30,S30,AH30,BL30,CA30,CP30,DT30,EI30,EX30)</f>
        <v>667</v>
      </c>
      <c r="FU30" s="52">
        <f t="shared" si="349"/>
        <v>362</v>
      </c>
      <c r="FV30" s="52">
        <f t="shared" si="349"/>
        <v>349</v>
      </c>
      <c r="FW30" s="52">
        <f t="shared" ref="FW30:GB30" si="350">MIN(G30,V30,AK30,AZ30,BO30,CD30,CS30,DH30,DW30,EL30,FA30)</f>
        <v>75</v>
      </c>
      <c r="FX30" s="52">
        <f t="shared" si="350"/>
        <v>27</v>
      </c>
      <c r="FY30" s="52">
        <f t="shared" si="350"/>
        <v>23</v>
      </c>
      <c r="FZ30" s="52">
        <f t="shared" si="350"/>
        <v>4</v>
      </c>
      <c r="GA30" s="52">
        <f t="shared" si="350"/>
        <v>2</v>
      </c>
      <c r="GB30" s="52">
        <f t="shared" si="350"/>
        <v>2</v>
      </c>
    </row>
    <row r="31" spans="1:184" ht="14" x14ac:dyDescent="0.3">
      <c r="A31" s="46">
        <v>28</v>
      </c>
      <c r="B31" s="159"/>
      <c r="C31" s="43" t="s">
        <v>31</v>
      </c>
      <c r="D31" s="44">
        <v>1759</v>
      </c>
      <c r="E31" s="44">
        <v>1451</v>
      </c>
      <c r="F31" s="44">
        <v>1405</v>
      </c>
      <c r="G31" s="44">
        <v>601</v>
      </c>
      <c r="H31" s="44">
        <v>324</v>
      </c>
      <c r="I31" s="44">
        <v>288</v>
      </c>
      <c r="J31" s="44">
        <v>19</v>
      </c>
      <c r="K31" s="44">
        <v>5</v>
      </c>
      <c r="L31" s="44">
        <v>4</v>
      </c>
      <c r="M31" s="45">
        <f t="shared" ref="M31:O31" si="351">D31+G31+J31</f>
        <v>2379</v>
      </c>
      <c r="N31" s="45">
        <f t="shared" si="351"/>
        <v>1780</v>
      </c>
      <c r="O31" s="45">
        <f t="shared" si="351"/>
        <v>1697</v>
      </c>
      <c r="P31" s="46"/>
      <c r="Q31" s="159"/>
      <c r="R31" s="43" t="s">
        <v>31</v>
      </c>
      <c r="S31" s="44">
        <v>1397</v>
      </c>
      <c r="T31" s="44">
        <v>1277</v>
      </c>
      <c r="U31" s="44">
        <v>1169</v>
      </c>
      <c r="V31" s="44">
        <v>403</v>
      </c>
      <c r="W31" s="44">
        <v>245</v>
      </c>
      <c r="X31" s="44">
        <v>204</v>
      </c>
      <c r="Y31" s="44">
        <v>4</v>
      </c>
      <c r="Z31" s="44">
        <v>1</v>
      </c>
      <c r="AA31" s="44">
        <v>0</v>
      </c>
      <c r="AB31" s="45">
        <f t="shared" ref="AB31:AD31" si="352">S31+V31+Y31</f>
        <v>1804</v>
      </c>
      <c r="AC31" s="45">
        <f t="shared" si="352"/>
        <v>1523</v>
      </c>
      <c r="AD31" s="45">
        <f t="shared" si="352"/>
        <v>1373</v>
      </c>
      <c r="AE31" s="47"/>
      <c r="AF31" s="159"/>
      <c r="AG31" s="43" t="s">
        <v>31</v>
      </c>
      <c r="AH31" s="44">
        <v>1647</v>
      </c>
      <c r="AI31" s="44">
        <v>1467</v>
      </c>
      <c r="AJ31" s="44">
        <v>1418</v>
      </c>
      <c r="AK31" s="44">
        <v>295</v>
      </c>
      <c r="AL31" s="44">
        <v>169</v>
      </c>
      <c r="AM31" s="44">
        <v>159</v>
      </c>
      <c r="AN31" s="44">
        <v>7</v>
      </c>
      <c r="AO31" s="44">
        <v>4</v>
      </c>
      <c r="AP31" s="44">
        <v>4</v>
      </c>
      <c r="AQ31" s="45">
        <f t="shared" ref="AQ31:AS31" si="353">AH31+AK31+AN31</f>
        <v>1949</v>
      </c>
      <c r="AR31" s="45">
        <f t="shared" si="353"/>
        <v>1640</v>
      </c>
      <c r="AS31" s="45">
        <f t="shared" si="353"/>
        <v>1581</v>
      </c>
      <c r="AT31" s="46"/>
      <c r="AU31" s="49"/>
      <c r="AV31" s="43" t="s">
        <v>31</v>
      </c>
      <c r="AW31" s="48">
        <v>0</v>
      </c>
      <c r="AX31" s="48">
        <v>0</v>
      </c>
      <c r="AY31" s="48">
        <v>0</v>
      </c>
      <c r="AZ31" s="44">
        <v>223</v>
      </c>
      <c r="BA31" s="44">
        <v>148</v>
      </c>
      <c r="BB31" s="44">
        <v>139</v>
      </c>
      <c r="BC31" s="44">
        <v>5</v>
      </c>
      <c r="BD31" s="44">
        <v>3</v>
      </c>
      <c r="BE31" s="44">
        <v>3</v>
      </c>
      <c r="BF31" s="45">
        <f t="shared" ref="BF31:BH31" si="354">AZ31+BC31</f>
        <v>228</v>
      </c>
      <c r="BG31" s="45">
        <f t="shared" si="354"/>
        <v>151</v>
      </c>
      <c r="BH31" s="45">
        <f t="shared" si="354"/>
        <v>142</v>
      </c>
      <c r="BI31" s="47"/>
      <c r="BJ31" s="159"/>
      <c r="BK31" s="45" t="s">
        <v>31</v>
      </c>
      <c r="BL31" s="44">
        <v>1437</v>
      </c>
      <c r="BM31" s="44">
        <v>1248</v>
      </c>
      <c r="BN31" s="44">
        <v>1189</v>
      </c>
      <c r="BO31" s="44">
        <v>256</v>
      </c>
      <c r="BP31" s="44">
        <v>132</v>
      </c>
      <c r="BQ31" s="44">
        <v>120</v>
      </c>
      <c r="BR31" s="44">
        <v>10</v>
      </c>
      <c r="BS31" s="44">
        <v>4</v>
      </c>
      <c r="BT31" s="44">
        <v>4</v>
      </c>
      <c r="BU31" s="42">
        <f t="shared" ref="BU31:BW31" si="355">BL31+BO31+BR31</f>
        <v>1703</v>
      </c>
      <c r="BV31" s="42">
        <f t="shared" si="355"/>
        <v>1384</v>
      </c>
      <c r="BW31" s="46">
        <f t="shared" si="355"/>
        <v>1313</v>
      </c>
      <c r="BX31" s="46"/>
      <c r="BY31" s="159"/>
      <c r="BZ31" s="45" t="s">
        <v>31</v>
      </c>
      <c r="CA31" s="44">
        <v>1358</v>
      </c>
      <c r="CB31" s="44">
        <v>1174</v>
      </c>
      <c r="CC31" s="44">
        <v>1144</v>
      </c>
      <c r="CD31" s="44">
        <v>212</v>
      </c>
      <c r="CE31" s="44">
        <v>127</v>
      </c>
      <c r="CF31" s="44">
        <v>125</v>
      </c>
      <c r="CG31" s="44">
        <v>49</v>
      </c>
      <c r="CH31" s="44">
        <v>41</v>
      </c>
      <c r="CI31" s="44">
        <v>37</v>
      </c>
      <c r="CJ31" s="42">
        <f t="shared" ref="CJ31:CL31" si="356">CA31+CD31+CG31</f>
        <v>1619</v>
      </c>
      <c r="CK31" s="42">
        <f t="shared" si="356"/>
        <v>1342</v>
      </c>
      <c r="CL31" s="46">
        <f t="shared" si="356"/>
        <v>1306</v>
      </c>
      <c r="CM31" s="47"/>
      <c r="CN31" s="159"/>
      <c r="CO31" s="45" t="s">
        <v>31</v>
      </c>
      <c r="CP31" s="44">
        <v>1327</v>
      </c>
      <c r="CQ31" s="44">
        <v>1208</v>
      </c>
      <c r="CR31" s="44">
        <v>1183</v>
      </c>
      <c r="CS31" s="44">
        <v>147</v>
      </c>
      <c r="CT31" s="44">
        <v>108</v>
      </c>
      <c r="CU31" s="44">
        <v>105</v>
      </c>
      <c r="CV31" s="44">
        <v>4</v>
      </c>
      <c r="CW31" s="44">
        <v>2</v>
      </c>
      <c r="CX31" s="44">
        <v>2</v>
      </c>
      <c r="CY31" s="42">
        <f t="shared" ref="CY31:DA31" si="357">CP31+CS31+CV31</f>
        <v>1478</v>
      </c>
      <c r="CZ31" s="42">
        <f t="shared" si="357"/>
        <v>1318</v>
      </c>
      <c r="DA31" s="46">
        <f t="shared" si="357"/>
        <v>1290</v>
      </c>
      <c r="DB31" s="46"/>
      <c r="DC31" s="159"/>
      <c r="DD31" s="45" t="s">
        <v>31</v>
      </c>
      <c r="DE31" s="48">
        <v>0</v>
      </c>
      <c r="DF31" s="48">
        <v>0</v>
      </c>
      <c r="DG31" s="48">
        <v>0</v>
      </c>
      <c r="DH31" s="44">
        <v>150</v>
      </c>
      <c r="DI31" s="44">
        <v>107</v>
      </c>
      <c r="DJ31" s="44">
        <v>105</v>
      </c>
      <c r="DK31" s="44">
        <v>5</v>
      </c>
      <c r="DL31" s="44">
        <v>3</v>
      </c>
      <c r="DM31" s="44">
        <v>2</v>
      </c>
      <c r="DN31" s="42">
        <f t="shared" ref="DN31:DP31" si="358">DE31+DH31+DK31</f>
        <v>155</v>
      </c>
      <c r="DO31" s="42">
        <f t="shared" si="358"/>
        <v>110</v>
      </c>
      <c r="DP31" s="46">
        <f t="shared" si="358"/>
        <v>107</v>
      </c>
      <c r="DQ31" s="47"/>
      <c r="DR31" s="159"/>
      <c r="DS31" s="45" t="s">
        <v>31</v>
      </c>
      <c r="DT31" s="44">
        <v>968</v>
      </c>
      <c r="DU31" s="44">
        <v>630</v>
      </c>
      <c r="DV31" s="44">
        <v>569</v>
      </c>
      <c r="DW31" s="44">
        <v>123</v>
      </c>
      <c r="DX31" s="44">
        <v>57</v>
      </c>
      <c r="DY31" s="44">
        <v>55</v>
      </c>
      <c r="DZ31" s="45"/>
      <c r="EA31" s="45"/>
      <c r="EB31" s="45"/>
      <c r="EC31" s="42">
        <f t="shared" ref="EC31:EE31" si="359">DT31+DW31+DZ31</f>
        <v>1091</v>
      </c>
      <c r="ED31" s="42">
        <f t="shared" si="359"/>
        <v>687</v>
      </c>
      <c r="EE31" s="46">
        <f t="shared" si="359"/>
        <v>624</v>
      </c>
      <c r="EF31" s="46"/>
      <c r="EG31" s="159"/>
      <c r="EH31" s="45" t="s">
        <v>31</v>
      </c>
      <c r="EI31" s="44">
        <v>749</v>
      </c>
      <c r="EJ31" s="44">
        <v>452</v>
      </c>
      <c r="EK31" s="44">
        <v>439</v>
      </c>
      <c r="EL31" s="44">
        <v>168</v>
      </c>
      <c r="EM31" s="44">
        <v>74</v>
      </c>
      <c r="EN31" s="44">
        <v>73</v>
      </c>
      <c r="EO31" s="45"/>
      <c r="EP31" s="45"/>
      <c r="EQ31" s="45"/>
      <c r="ER31" s="42">
        <f t="shared" ref="ER31:ET31" si="360">EI31+EL31+EO31</f>
        <v>917</v>
      </c>
      <c r="ES31" s="42">
        <f t="shared" si="360"/>
        <v>526</v>
      </c>
      <c r="ET31" s="46">
        <f t="shared" si="360"/>
        <v>512</v>
      </c>
      <c r="EU31" s="47"/>
      <c r="EV31" s="159"/>
      <c r="EW31" s="45"/>
      <c r="EX31" s="46"/>
      <c r="EY31" s="46"/>
      <c r="EZ31" s="46"/>
      <c r="FA31" s="42"/>
      <c r="FB31" s="42"/>
      <c r="FC31" s="42"/>
      <c r="FD31" s="42"/>
      <c r="FE31" s="42"/>
      <c r="FF31" s="42"/>
      <c r="FG31" s="50"/>
      <c r="FH31" s="50"/>
      <c r="FI31" s="47"/>
      <c r="FJ31" s="47"/>
      <c r="FK31" s="51">
        <f t="shared" ref="FK31:FS31" si="361">(D31+S31+AH31+AW31+BL31+CA31+CP31+DE31+DT31+EI31+EX31)/10</f>
        <v>1064.2</v>
      </c>
      <c r="FL31" s="51">
        <f t="shared" si="361"/>
        <v>890.7</v>
      </c>
      <c r="FM31" s="51">
        <f t="shared" si="361"/>
        <v>851.6</v>
      </c>
      <c r="FN31" s="51">
        <f t="shared" si="361"/>
        <v>257.8</v>
      </c>
      <c r="FO31" s="51">
        <f t="shared" si="361"/>
        <v>149.1</v>
      </c>
      <c r="FP31" s="51">
        <f t="shared" si="361"/>
        <v>137.30000000000001</v>
      </c>
      <c r="FQ31" s="51">
        <f t="shared" si="361"/>
        <v>10.3</v>
      </c>
      <c r="FR31" s="51">
        <f t="shared" si="361"/>
        <v>6.3</v>
      </c>
      <c r="FS31" s="51">
        <f t="shared" si="361"/>
        <v>5.6</v>
      </c>
      <c r="FT31" s="52">
        <f t="shared" ref="FT31:FV31" si="362">MIN(D31,S31,AH31,BL31,CA31,CP31,DT31,EI31,EX31)</f>
        <v>749</v>
      </c>
      <c r="FU31" s="52">
        <f t="shared" si="362"/>
        <v>452</v>
      </c>
      <c r="FV31" s="52">
        <f t="shared" si="362"/>
        <v>439</v>
      </c>
      <c r="FW31" s="52">
        <f t="shared" ref="FW31:GB31" si="363">MIN(G31,V31,AK31,AZ31,BO31,CD31,CS31,DH31,DW31,EL31,FA31)</f>
        <v>123</v>
      </c>
      <c r="FX31" s="52">
        <f t="shared" si="363"/>
        <v>57</v>
      </c>
      <c r="FY31" s="52">
        <f t="shared" si="363"/>
        <v>55</v>
      </c>
      <c r="FZ31" s="52">
        <f t="shared" si="363"/>
        <v>4</v>
      </c>
      <c r="GA31" s="52">
        <f t="shared" si="363"/>
        <v>1</v>
      </c>
      <c r="GB31" s="52">
        <f t="shared" si="363"/>
        <v>0</v>
      </c>
    </row>
    <row r="32" spans="1:184" ht="14" x14ac:dyDescent="0.3">
      <c r="A32" s="46">
        <v>29</v>
      </c>
      <c r="B32" s="159"/>
      <c r="C32" s="43" t="s">
        <v>32</v>
      </c>
      <c r="D32" s="44">
        <v>1966</v>
      </c>
      <c r="E32" s="44">
        <v>1629</v>
      </c>
      <c r="F32" s="44">
        <v>1555</v>
      </c>
      <c r="G32" s="44">
        <v>437</v>
      </c>
      <c r="H32" s="44">
        <v>246</v>
      </c>
      <c r="I32" s="44">
        <v>220</v>
      </c>
      <c r="J32" s="44">
        <v>102</v>
      </c>
      <c r="K32" s="44">
        <v>72</v>
      </c>
      <c r="L32" s="44">
        <v>59</v>
      </c>
      <c r="M32" s="45">
        <f t="shared" ref="M32:O32" si="364">D32+G32+J32</f>
        <v>2505</v>
      </c>
      <c r="N32" s="45">
        <f t="shared" si="364"/>
        <v>1947</v>
      </c>
      <c r="O32" s="45">
        <f t="shared" si="364"/>
        <v>1834</v>
      </c>
      <c r="P32" s="46"/>
      <c r="Q32" s="159"/>
      <c r="R32" s="43" t="s">
        <v>32</v>
      </c>
      <c r="S32" s="44">
        <v>1468</v>
      </c>
      <c r="T32" s="44">
        <v>1320</v>
      </c>
      <c r="U32" s="44">
        <v>1216</v>
      </c>
      <c r="V32" s="44">
        <v>301</v>
      </c>
      <c r="W32" s="44">
        <v>192</v>
      </c>
      <c r="X32" s="44">
        <v>161</v>
      </c>
      <c r="Y32" s="44">
        <v>79</v>
      </c>
      <c r="Z32" s="44">
        <v>63</v>
      </c>
      <c r="AA32" s="44">
        <v>39</v>
      </c>
      <c r="AB32" s="45">
        <f t="shared" ref="AB32:AD32" si="365">S32+V32+Y32</f>
        <v>1848</v>
      </c>
      <c r="AC32" s="45">
        <f t="shared" si="365"/>
        <v>1575</v>
      </c>
      <c r="AD32" s="45">
        <f t="shared" si="365"/>
        <v>1416</v>
      </c>
      <c r="AE32" s="47"/>
      <c r="AF32" s="159"/>
      <c r="AG32" s="43" t="s">
        <v>32</v>
      </c>
      <c r="AH32" s="44">
        <v>1538</v>
      </c>
      <c r="AI32" s="44">
        <v>1314</v>
      </c>
      <c r="AJ32" s="44">
        <v>1275</v>
      </c>
      <c r="AK32" s="44">
        <v>277</v>
      </c>
      <c r="AL32" s="44">
        <v>157</v>
      </c>
      <c r="AM32" s="44">
        <v>149</v>
      </c>
      <c r="AN32" s="44">
        <v>63</v>
      </c>
      <c r="AO32" s="44">
        <v>50</v>
      </c>
      <c r="AP32" s="44">
        <v>44</v>
      </c>
      <c r="AQ32" s="45">
        <f t="shared" ref="AQ32:AS32" si="366">AH32+AK32+AN32</f>
        <v>1878</v>
      </c>
      <c r="AR32" s="45">
        <f t="shared" si="366"/>
        <v>1521</v>
      </c>
      <c r="AS32" s="45">
        <f t="shared" si="366"/>
        <v>1468</v>
      </c>
      <c r="AT32" s="46"/>
      <c r="AU32" s="49"/>
      <c r="AV32" s="43" t="s">
        <v>32</v>
      </c>
      <c r="AW32" s="48">
        <v>0</v>
      </c>
      <c r="AX32" s="48">
        <v>0</v>
      </c>
      <c r="AY32" s="48">
        <v>0</v>
      </c>
      <c r="AZ32" s="44">
        <v>188</v>
      </c>
      <c r="BA32" s="44">
        <v>118</v>
      </c>
      <c r="BB32" s="44">
        <v>115</v>
      </c>
      <c r="BC32" s="44">
        <v>52</v>
      </c>
      <c r="BD32" s="44">
        <v>43</v>
      </c>
      <c r="BE32" s="44">
        <v>42</v>
      </c>
      <c r="BF32" s="45">
        <f t="shared" ref="BF32:BH32" si="367">AZ32+BC32</f>
        <v>240</v>
      </c>
      <c r="BG32" s="45">
        <f t="shared" si="367"/>
        <v>161</v>
      </c>
      <c r="BH32" s="45">
        <f t="shared" si="367"/>
        <v>157</v>
      </c>
      <c r="BI32" s="47"/>
      <c r="BJ32" s="159"/>
      <c r="BK32" s="45" t="s">
        <v>32</v>
      </c>
      <c r="BL32" s="44">
        <v>1304</v>
      </c>
      <c r="BM32" s="44">
        <v>1082</v>
      </c>
      <c r="BN32" s="44">
        <v>1040</v>
      </c>
      <c r="BO32" s="44">
        <v>204</v>
      </c>
      <c r="BP32" s="44">
        <v>108</v>
      </c>
      <c r="BQ32" s="44">
        <v>96</v>
      </c>
      <c r="BR32" s="44">
        <v>54</v>
      </c>
      <c r="BS32" s="44">
        <v>42</v>
      </c>
      <c r="BT32" s="44">
        <v>39</v>
      </c>
      <c r="BU32" s="42">
        <f t="shared" ref="BU32:BW32" si="368">BL32+BO32+BR32</f>
        <v>1562</v>
      </c>
      <c r="BV32" s="42">
        <f t="shared" si="368"/>
        <v>1232</v>
      </c>
      <c r="BW32" s="46">
        <f t="shared" si="368"/>
        <v>1175</v>
      </c>
      <c r="BX32" s="46"/>
      <c r="BY32" s="159"/>
      <c r="BZ32" s="45" t="s">
        <v>32</v>
      </c>
      <c r="CA32" s="44">
        <v>1195</v>
      </c>
      <c r="CB32" s="44">
        <v>995</v>
      </c>
      <c r="CC32" s="44">
        <v>974</v>
      </c>
      <c r="CD32" s="44">
        <v>176</v>
      </c>
      <c r="CE32" s="44">
        <v>98</v>
      </c>
      <c r="CF32" s="44">
        <v>94</v>
      </c>
      <c r="CG32" s="44">
        <v>11</v>
      </c>
      <c r="CH32" s="44">
        <v>10</v>
      </c>
      <c r="CI32" s="44">
        <v>9</v>
      </c>
      <c r="CJ32" s="42">
        <f t="shared" ref="CJ32:CL32" si="369">CA32+CD32+CG32</f>
        <v>1382</v>
      </c>
      <c r="CK32" s="42">
        <f t="shared" si="369"/>
        <v>1103</v>
      </c>
      <c r="CL32" s="46">
        <f t="shared" si="369"/>
        <v>1077</v>
      </c>
      <c r="CM32" s="47"/>
      <c r="CN32" s="159"/>
      <c r="CO32" s="45" t="s">
        <v>32</v>
      </c>
      <c r="CP32" s="44">
        <v>1059</v>
      </c>
      <c r="CQ32" s="44">
        <v>926</v>
      </c>
      <c r="CR32" s="44">
        <v>907</v>
      </c>
      <c r="CS32" s="44">
        <v>103</v>
      </c>
      <c r="CT32" s="44">
        <v>69</v>
      </c>
      <c r="CU32" s="44">
        <v>69</v>
      </c>
      <c r="CV32" s="44">
        <v>51</v>
      </c>
      <c r="CW32" s="44">
        <v>36</v>
      </c>
      <c r="CX32" s="44">
        <v>32</v>
      </c>
      <c r="CY32" s="42">
        <f t="shared" ref="CY32:DA32" si="370">CP32+CS32+CV32</f>
        <v>1213</v>
      </c>
      <c r="CZ32" s="42">
        <f t="shared" si="370"/>
        <v>1031</v>
      </c>
      <c r="DA32" s="46">
        <f t="shared" si="370"/>
        <v>1008</v>
      </c>
      <c r="DB32" s="46"/>
      <c r="DC32" s="159"/>
      <c r="DD32" s="45" t="s">
        <v>32</v>
      </c>
      <c r="DE32" s="48">
        <v>0</v>
      </c>
      <c r="DF32" s="48">
        <v>0</v>
      </c>
      <c r="DG32" s="48">
        <v>0</v>
      </c>
      <c r="DH32" s="44">
        <v>95</v>
      </c>
      <c r="DI32" s="44">
        <v>68</v>
      </c>
      <c r="DJ32" s="44">
        <v>68</v>
      </c>
      <c r="DK32" s="44">
        <v>44</v>
      </c>
      <c r="DL32" s="44">
        <v>33</v>
      </c>
      <c r="DM32" s="44">
        <v>29</v>
      </c>
      <c r="DN32" s="42">
        <f t="shared" ref="DN32:DP32" si="371">DE32+DH32+DK32</f>
        <v>139</v>
      </c>
      <c r="DO32" s="42">
        <f t="shared" si="371"/>
        <v>101</v>
      </c>
      <c r="DP32" s="46">
        <f t="shared" si="371"/>
        <v>97</v>
      </c>
      <c r="DQ32" s="47"/>
      <c r="DR32" s="159"/>
      <c r="DS32" s="45" t="s">
        <v>32</v>
      </c>
      <c r="DT32" s="44">
        <v>869</v>
      </c>
      <c r="DU32" s="44">
        <v>468</v>
      </c>
      <c r="DV32" s="44">
        <v>410</v>
      </c>
      <c r="DW32" s="44">
        <v>93</v>
      </c>
      <c r="DX32" s="44">
        <v>31</v>
      </c>
      <c r="DY32" s="44">
        <v>28</v>
      </c>
      <c r="DZ32" s="44">
        <v>22</v>
      </c>
      <c r="EA32" s="44">
        <v>2</v>
      </c>
      <c r="EB32" s="44">
        <v>1</v>
      </c>
      <c r="EC32" s="42">
        <f t="shared" ref="EC32:EE32" si="372">DT32+DW32+DZ32</f>
        <v>984</v>
      </c>
      <c r="ED32" s="42">
        <f t="shared" si="372"/>
        <v>501</v>
      </c>
      <c r="EE32" s="46">
        <f t="shared" si="372"/>
        <v>439</v>
      </c>
      <c r="EF32" s="46"/>
      <c r="EG32" s="159"/>
      <c r="EH32" s="45" t="s">
        <v>32</v>
      </c>
      <c r="EI32" s="44">
        <v>608</v>
      </c>
      <c r="EJ32" s="44">
        <v>287</v>
      </c>
      <c r="EK32" s="44">
        <v>280</v>
      </c>
      <c r="EL32" s="44">
        <v>131</v>
      </c>
      <c r="EM32" s="44">
        <v>29</v>
      </c>
      <c r="EN32" s="44">
        <v>26</v>
      </c>
      <c r="EO32" s="44">
        <v>16</v>
      </c>
      <c r="EP32" s="44">
        <v>2</v>
      </c>
      <c r="EQ32" s="44">
        <v>1</v>
      </c>
      <c r="ER32" s="42">
        <f t="shared" ref="ER32:ET32" si="373">EI32+EL32+EO32</f>
        <v>755</v>
      </c>
      <c r="ES32" s="42">
        <f t="shared" si="373"/>
        <v>318</v>
      </c>
      <c r="ET32" s="46">
        <f t="shared" si="373"/>
        <v>307</v>
      </c>
      <c r="EU32" s="47"/>
      <c r="EV32" s="159"/>
      <c r="EW32" s="45"/>
      <c r="EX32" s="46"/>
      <c r="EY32" s="46"/>
      <c r="EZ32" s="46"/>
      <c r="FA32" s="42"/>
      <c r="FB32" s="42"/>
      <c r="FC32" s="42"/>
      <c r="FD32" s="42"/>
      <c r="FE32" s="42"/>
      <c r="FF32" s="42"/>
      <c r="FG32" s="50"/>
      <c r="FH32" s="50"/>
      <c r="FI32" s="47"/>
      <c r="FJ32" s="47"/>
      <c r="FK32" s="51">
        <f t="shared" ref="FK32:FS32" si="374">(D32+S32+AH32+AW32+BL32+CA32+CP32+DE32+DT32+EI32+EX32)/10</f>
        <v>1000.7</v>
      </c>
      <c r="FL32" s="51">
        <f t="shared" si="374"/>
        <v>802.1</v>
      </c>
      <c r="FM32" s="51">
        <f t="shared" si="374"/>
        <v>765.7</v>
      </c>
      <c r="FN32" s="51">
        <f t="shared" si="374"/>
        <v>200.5</v>
      </c>
      <c r="FO32" s="51">
        <f t="shared" si="374"/>
        <v>111.6</v>
      </c>
      <c r="FP32" s="51">
        <f t="shared" si="374"/>
        <v>102.6</v>
      </c>
      <c r="FQ32" s="51">
        <f t="shared" si="374"/>
        <v>49.4</v>
      </c>
      <c r="FR32" s="51">
        <f t="shared" si="374"/>
        <v>35.299999999999997</v>
      </c>
      <c r="FS32" s="51">
        <f t="shared" si="374"/>
        <v>29.5</v>
      </c>
      <c r="FT32" s="52">
        <f t="shared" ref="FT32:FV32" si="375">MIN(D32,S32,AH32,BL32,CA32,CP32,DT32,EI32,EX32)</f>
        <v>608</v>
      </c>
      <c r="FU32" s="52">
        <f t="shared" si="375"/>
        <v>287</v>
      </c>
      <c r="FV32" s="52">
        <f t="shared" si="375"/>
        <v>280</v>
      </c>
      <c r="FW32" s="52">
        <f t="shared" ref="FW32:GB32" si="376">MIN(G32,V32,AK32,AZ32,BO32,CD32,CS32,DH32,DW32,EL32,FA32)</f>
        <v>93</v>
      </c>
      <c r="FX32" s="52">
        <f t="shared" si="376"/>
        <v>29</v>
      </c>
      <c r="FY32" s="52">
        <f t="shared" si="376"/>
        <v>26</v>
      </c>
      <c r="FZ32" s="52">
        <f t="shared" si="376"/>
        <v>11</v>
      </c>
      <c r="GA32" s="52">
        <f t="shared" si="376"/>
        <v>2</v>
      </c>
      <c r="GB32" s="52">
        <f t="shared" si="376"/>
        <v>1</v>
      </c>
    </row>
    <row r="33" spans="1:184" ht="14" x14ac:dyDescent="0.3">
      <c r="A33" s="42">
        <v>30</v>
      </c>
      <c r="B33" s="159"/>
      <c r="C33" s="43" t="s">
        <v>33</v>
      </c>
      <c r="D33" s="44">
        <v>1316</v>
      </c>
      <c r="E33" s="44">
        <v>1095</v>
      </c>
      <c r="F33" s="44">
        <v>1071</v>
      </c>
      <c r="G33" s="44">
        <v>206</v>
      </c>
      <c r="H33" s="44">
        <v>99</v>
      </c>
      <c r="I33" s="44">
        <v>90</v>
      </c>
      <c r="J33" s="44">
        <v>20</v>
      </c>
      <c r="K33" s="44">
        <v>14</v>
      </c>
      <c r="L33" s="44">
        <v>12</v>
      </c>
      <c r="M33" s="45">
        <f t="shared" ref="M33:O33" si="377">D33+G33+J33</f>
        <v>1542</v>
      </c>
      <c r="N33" s="45">
        <f t="shared" si="377"/>
        <v>1208</v>
      </c>
      <c r="O33" s="45">
        <f t="shared" si="377"/>
        <v>1173</v>
      </c>
      <c r="P33" s="46"/>
      <c r="Q33" s="159"/>
      <c r="R33" s="43" t="s">
        <v>33</v>
      </c>
      <c r="S33" s="44">
        <v>1020</v>
      </c>
      <c r="T33" s="44">
        <v>935</v>
      </c>
      <c r="U33" s="44">
        <v>907</v>
      </c>
      <c r="V33" s="44">
        <v>153</v>
      </c>
      <c r="W33" s="44">
        <v>83</v>
      </c>
      <c r="X33" s="44">
        <v>78</v>
      </c>
      <c r="Y33" s="44">
        <v>16</v>
      </c>
      <c r="Z33" s="44">
        <v>11</v>
      </c>
      <c r="AA33" s="44">
        <v>8</v>
      </c>
      <c r="AB33" s="45">
        <f t="shared" ref="AB33:AD33" si="378">S33+V33+Y33</f>
        <v>1189</v>
      </c>
      <c r="AC33" s="45">
        <f t="shared" si="378"/>
        <v>1029</v>
      </c>
      <c r="AD33" s="45">
        <f t="shared" si="378"/>
        <v>993</v>
      </c>
      <c r="AE33" s="47"/>
      <c r="AF33" s="159"/>
      <c r="AG33" s="43" t="s">
        <v>33</v>
      </c>
      <c r="AH33" s="44">
        <v>1042</v>
      </c>
      <c r="AI33" s="44">
        <v>923</v>
      </c>
      <c r="AJ33" s="44">
        <v>911</v>
      </c>
      <c r="AK33" s="44">
        <v>93</v>
      </c>
      <c r="AL33" s="44">
        <v>50</v>
      </c>
      <c r="AM33" s="44">
        <v>49</v>
      </c>
      <c r="AN33" s="44">
        <v>13</v>
      </c>
      <c r="AO33" s="44">
        <v>10</v>
      </c>
      <c r="AP33" s="44">
        <v>9</v>
      </c>
      <c r="AQ33" s="45">
        <f t="shared" ref="AQ33:AS33" si="379">AH33+AK33+AN33</f>
        <v>1148</v>
      </c>
      <c r="AR33" s="45">
        <f t="shared" si="379"/>
        <v>983</v>
      </c>
      <c r="AS33" s="45">
        <f t="shared" si="379"/>
        <v>969</v>
      </c>
      <c r="AT33" s="46"/>
      <c r="AU33" s="49"/>
      <c r="AV33" s="43" t="s">
        <v>33</v>
      </c>
      <c r="AW33" s="48">
        <v>0</v>
      </c>
      <c r="AX33" s="48">
        <v>0</v>
      </c>
      <c r="AY33" s="48">
        <v>0</v>
      </c>
      <c r="AZ33" s="44">
        <v>58</v>
      </c>
      <c r="BA33" s="44">
        <v>34</v>
      </c>
      <c r="BB33" s="44">
        <v>33</v>
      </c>
      <c r="BC33" s="44">
        <v>10</v>
      </c>
      <c r="BD33" s="44">
        <v>9</v>
      </c>
      <c r="BE33" s="44">
        <v>9</v>
      </c>
      <c r="BF33" s="45">
        <f t="shared" ref="BF33:BH33" si="380">AZ33+BC33</f>
        <v>68</v>
      </c>
      <c r="BG33" s="45">
        <f t="shared" si="380"/>
        <v>43</v>
      </c>
      <c r="BH33" s="45">
        <f t="shared" si="380"/>
        <v>42</v>
      </c>
      <c r="BI33" s="47"/>
      <c r="BJ33" s="159"/>
      <c r="BK33" s="45" t="s">
        <v>33</v>
      </c>
      <c r="BL33" s="44">
        <v>911</v>
      </c>
      <c r="BM33" s="44">
        <v>822</v>
      </c>
      <c r="BN33" s="44">
        <v>804</v>
      </c>
      <c r="BO33" s="44">
        <v>88</v>
      </c>
      <c r="BP33" s="44">
        <v>41</v>
      </c>
      <c r="BQ33" s="44">
        <v>40</v>
      </c>
      <c r="BR33" s="44">
        <v>13</v>
      </c>
      <c r="BS33" s="44">
        <v>11</v>
      </c>
      <c r="BT33" s="44">
        <v>11</v>
      </c>
      <c r="BU33" s="42">
        <f t="shared" ref="BU33:BW33" si="381">BL33+BO33+BR33</f>
        <v>1012</v>
      </c>
      <c r="BV33" s="42">
        <f t="shared" si="381"/>
        <v>874</v>
      </c>
      <c r="BW33" s="46">
        <f t="shared" si="381"/>
        <v>855</v>
      </c>
      <c r="BX33" s="46"/>
      <c r="BY33" s="159"/>
      <c r="BZ33" s="45" t="s">
        <v>33</v>
      </c>
      <c r="CA33" s="44">
        <v>871</v>
      </c>
      <c r="CB33" s="44">
        <v>787</v>
      </c>
      <c r="CC33" s="44">
        <v>777</v>
      </c>
      <c r="CD33" s="44">
        <v>63</v>
      </c>
      <c r="CE33" s="44">
        <v>34</v>
      </c>
      <c r="CF33" s="44">
        <v>30</v>
      </c>
      <c r="CG33" s="44">
        <v>10</v>
      </c>
      <c r="CH33" s="44">
        <v>9</v>
      </c>
      <c r="CI33" s="44">
        <v>9</v>
      </c>
      <c r="CJ33" s="42">
        <f t="shared" ref="CJ33:CL33" si="382">CA33+CD33+CG33</f>
        <v>944</v>
      </c>
      <c r="CK33" s="42">
        <f t="shared" si="382"/>
        <v>830</v>
      </c>
      <c r="CL33" s="46">
        <f t="shared" si="382"/>
        <v>816</v>
      </c>
      <c r="CM33" s="47"/>
      <c r="CN33" s="159"/>
      <c r="CO33" s="45" t="s">
        <v>33</v>
      </c>
      <c r="CP33" s="44">
        <v>847</v>
      </c>
      <c r="CQ33" s="44">
        <v>799</v>
      </c>
      <c r="CR33" s="44">
        <v>794</v>
      </c>
      <c r="CS33" s="44">
        <v>34</v>
      </c>
      <c r="CT33" s="44">
        <v>19</v>
      </c>
      <c r="CU33" s="44">
        <v>19</v>
      </c>
      <c r="CV33" s="44">
        <v>7</v>
      </c>
      <c r="CW33" s="44">
        <v>6</v>
      </c>
      <c r="CX33" s="44">
        <v>6</v>
      </c>
      <c r="CY33" s="42">
        <f t="shared" ref="CY33:DA33" si="383">CP33+CS33+CV33</f>
        <v>888</v>
      </c>
      <c r="CZ33" s="42">
        <f t="shared" si="383"/>
        <v>824</v>
      </c>
      <c r="DA33" s="46">
        <f t="shared" si="383"/>
        <v>819</v>
      </c>
      <c r="DB33" s="46"/>
      <c r="DC33" s="159"/>
      <c r="DD33" s="45" t="s">
        <v>33</v>
      </c>
      <c r="DE33" s="48">
        <v>0</v>
      </c>
      <c r="DF33" s="48">
        <v>0</v>
      </c>
      <c r="DG33" s="48">
        <v>0</v>
      </c>
      <c r="DH33" s="44">
        <v>29</v>
      </c>
      <c r="DI33" s="44">
        <v>20</v>
      </c>
      <c r="DJ33" s="44">
        <v>19</v>
      </c>
      <c r="DK33" s="44">
        <v>7</v>
      </c>
      <c r="DL33" s="44">
        <v>6</v>
      </c>
      <c r="DM33" s="44">
        <v>6</v>
      </c>
      <c r="DN33" s="42">
        <f t="shared" ref="DN33:DP33" si="384">DE33+DH33+DK33</f>
        <v>36</v>
      </c>
      <c r="DO33" s="42">
        <f t="shared" si="384"/>
        <v>26</v>
      </c>
      <c r="DP33" s="46">
        <f t="shared" si="384"/>
        <v>25</v>
      </c>
      <c r="DQ33" s="47"/>
      <c r="DR33" s="159"/>
      <c r="DS33" s="45" t="s">
        <v>33</v>
      </c>
      <c r="DT33" s="44">
        <v>665</v>
      </c>
      <c r="DU33" s="44">
        <v>413</v>
      </c>
      <c r="DV33" s="44">
        <v>382</v>
      </c>
      <c r="DW33" s="44">
        <v>32</v>
      </c>
      <c r="DX33" s="44">
        <v>11</v>
      </c>
      <c r="DY33" s="44">
        <v>10</v>
      </c>
      <c r="DZ33" s="44">
        <v>6</v>
      </c>
      <c r="EA33" s="44">
        <v>3</v>
      </c>
      <c r="EB33" s="44">
        <v>3</v>
      </c>
      <c r="EC33" s="42">
        <f t="shared" ref="EC33:EE33" si="385">DT33+DW33+DZ33</f>
        <v>703</v>
      </c>
      <c r="ED33" s="42">
        <f t="shared" si="385"/>
        <v>427</v>
      </c>
      <c r="EE33" s="46">
        <f t="shared" si="385"/>
        <v>395</v>
      </c>
      <c r="EF33" s="46"/>
      <c r="EG33" s="159"/>
      <c r="EH33" s="45" t="s">
        <v>33</v>
      </c>
      <c r="EI33" s="44">
        <v>527</v>
      </c>
      <c r="EJ33" s="44">
        <v>293</v>
      </c>
      <c r="EK33" s="44">
        <v>284</v>
      </c>
      <c r="EL33" s="44">
        <v>48</v>
      </c>
      <c r="EM33" s="44">
        <v>18</v>
      </c>
      <c r="EN33" s="44">
        <v>17</v>
      </c>
      <c r="EO33" s="44">
        <v>4</v>
      </c>
      <c r="EP33" s="44">
        <v>0</v>
      </c>
      <c r="EQ33" s="44">
        <v>0</v>
      </c>
      <c r="ER33" s="42">
        <f t="shared" ref="ER33:ET33" si="386">EI33+EL33+EO33</f>
        <v>579</v>
      </c>
      <c r="ES33" s="42">
        <f t="shared" si="386"/>
        <v>311</v>
      </c>
      <c r="ET33" s="46">
        <f t="shared" si="386"/>
        <v>301</v>
      </c>
      <c r="EU33" s="47"/>
      <c r="EV33" s="159"/>
      <c r="EW33" s="45"/>
      <c r="EX33" s="46"/>
      <c r="EY33" s="46"/>
      <c r="EZ33" s="46"/>
      <c r="FA33" s="42"/>
      <c r="FB33" s="42"/>
      <c r="FC33" s="42"/>
      <c r="FD33" s="42"/>
      <c r="FE33" s="42"/>
      <c r="FF33" s="42"/>
      <c r="FG33" s="50"/>
      <c r="FH33" s="50"/>
      <c r="FI33" s="47"/>
      <c r="FJ33" s="47"/>
      <c r="FK33" s="51">
        <f t="shared" ref="FK33:FS33" si="387">(D33+S33+AH33+AW33+BL33+CA33+CP33+DE33+DT33+EI33+EX33)/10</f>
        <v>719.9</v>
      </c>
      <c r="FL33" s="51">
        <f t="shared" si="387"/>
        <v>606.70000000000005</v>
      </c>
      <c r="FM33" s="51">
        <f t="shared" si="387"/>
        <v>593</v>
      </c>
      <c r="FN33" s="51">
        <f t="shared" si="387"/>
        <v>80.400000000000006</v>
      </c>
      <c r="FO33" s="51">
        <f t="shared" si="387"/>
        <v>40.9</v>
      </c>
      <c r="FP33" s="51">
        <f t="shared" si="387"/>
        <v>38.5</v>
      </c>
      <c r="FQ33" s="51">
        <f t="shared" si="387"/>
        <v>10.6</v>
      </c>
      <c r="FR33" s="51">
        <f t="shared" si="387"/>
        <v>7.9</v>
      </c>
      <c r="FS33" s="51">
        <f t="shared" si="387"/>
        <v>7.3</v>
      </c>
      <c r="FT33" s="52">
        <f t="shared" ref="FT33:FV33" si="388">MIN(D33,S33,AH33,BL33,CA33,CP33,DT33,EI33,EX33)</f>
        <v>527</v>
      </c>
      <c r="FU33" s="52">
        <f t="shared" si="388"/>
        <v>293</v>
      </c>
      <c r="FV33" s="52">
        <f t="shared" si="388"/>
        <v>284</v>
      </c>
      <c r="FW33" s="52">
        <f t="shared" ref="FW33:GB33" si="389">MIN(G33,V33,AK33,AZ33,BO33,CD33,CS33,DH33,DW33,EL33,FA33)</f>
        <v>29</v>
      </c>
      <c r="FX33" s="52">
        <f t="shared" si="389"/>
        <v>11</v>
      </c>
      <c r="FY33" s="52">
        <f t="shared" si="389"/>
        <v>10</v>
      </c>
      <c r="FZ33" s="52">
        <f t="shared" si="389"/>
        <v>4</v>
      </c>
      <c r="GA33" s="52">
        <f t="shared" si="389"/>
        <v>0</v>
      </c>
      <c r="GB33" s="52">
        <f t="shared" si="389"/>
        <v>0</v>
      </c>
    </row>
    <row r="34" spans="1:184" ht="14" x14ac:dyDescent="0.3">
      <c r="A34" s="46">
        <v>31</v>
      </c>
      <c r="B34" s="159"/>
      <c r="C34" s="43" t="s">
        <v>34</v>
      </c>
      <c r="D34" s="44">
        <v>1260</v>
      </c>
      <c r="E34" s="44">
        <v>1052</v>
      </c>
      <c r="F34" s="44">
        <v>1010</v>
      </c>
      <c r="G34" s="44">
        <v>521</v>
      </c>
      <c r="H34" s="44">
        <v>322</v>
      </c>
      <c r="I34" s="44">
        <v>294</v>
      </c>
      <c r="J34" s="44">
        <v>14</v>
      </c>
      <c r="K34" s="44">
        <v>13</v>
      </c>
      <c r="L34" s="44">
        <v>11</v>
      </c>
      <c r="M34" s="45">
        <f t="shared" ref="M34:O34" si="390">D34+G34+J34</f>
        <v>1795</v>
      </c>
      <c r="N34" s="45">
        <f t="shared" si="390"/>
        <v>1387</v>
      </c>
      <c r="O34" s="45">
        <f t="shared" si="390"/>
        <v>1315</v>
      </c>
      <c r="P34" s="46"/>
      <c r="Q34" s="159"/>
      <c r="R34" s="43" t="s">
        <v>34</v>
      </c>
      <c r="S34" s="44">
        <v>984</v>
      </c>
      <c r="T34" s="44">
        <v>900</v>
      </c>
      <c r="U34" s="44">
        <v>838</v>
      </c>
      <c r="V34" s="44">
        <v>395</v>
      </c>
      <c r="W34" s="44">
        <v>265</v>
      </c>
      <c r="X34" s="44">
        <v>226</v>
      </c>
      <c r="Y34" s="44">
        <v>16</v>
      </c>
      <c r="Z34" s="44">
        <v>8</v>
      </c>
      <c r="AA34" s="44">
        <v>5</v>
      </c>
      <c r="AB34" s="45">
        <f t="shared" ref="AB34:AD34" si="391">S34+V34+Y34</f>
        <v>1395</v>
      </c>
      <c r="AC34" s="45">
        <f t="shared" si="391"/>
        <v>1173</v>
      </c>
      <c r="AD34" s="45">
        <f t="shared" si="391"/>
        <v>1069</v>
      </c>
      <c r="AE34" s="47"/>
      <c r="AF34" s="159"/>
      <c r="AG34" s="43" t="s">
        <v>34</v>
      </c>
      <c r="AH34" s="44">
        <v>1074</v>
      </c>
      <c r="AI34" s="44">
        <v>958</v>
      </c>
      <c r="AJ34" s="44">
        <v>925</v>
      </c>
      <c r="AK34" s="44">
        <v>304</v>
      </c>
      <c r="AL34" s="44">
        <v>201</v>
      </c>
      <c r="AM34" s="44">
        <v>189</v>
      </c>
      <c r="AN34" s="44">
        <v>18</v>
      </c>
      <c r="AO34" s="44">
        <v>9</v>
      </c>
      <c r="AP34" s="44">
        <v>9</v>
      </c>
      <c r="AQ34" s="45">
        <f t="shared" ref="AQ34:AS34" si="392">AH34+AK34+AN34</f>
        <v>1396</v>
      </c>
      <c r="AR34" s="45">
        <f t="shared" si="392"/>
        <v>1168</v>
      </c>
      <c r="AS34" s="45">
        <f t="shared" si="392"/>
        <v>1123</v>
      </c>
      <c r="AT34" s="46"/>
      <c r="AU34" s="49"/>
      <c r="AV34" s="43" t="s">
        <v>34</v>
      </c>
      <c r="AW34" s="48">
        <v>0</v>
      </c>
      <c r="AX34" s="48">
        <v>0</v>
      </c>
      <c r="AY34" s="48">
        <v>0</v>
      </c>
      <c r="AZ34" s="44">
        <v>215</v>
      </c>
      <c r="BA34" s="44">
        <v>166</v>
      </c>
      <c r="BB34" s="44">
        <v>162</v>
      </c>
      <c r="BC34" s="44">
        <v>14</v>
      </c>
      <c r="BD34" s="44">
        <v>11</v>
      </c>
      <c r="BE34" s="44">
        <v>11</v>
      </c>
      <c r="BF34" s="45">
        <f t="shared" ref="BF34:BH34" si="393">AZ34+BC34</f>
        <v>229</v>
      </c>
      <c r="BG34" s="45">
        <f t="shared" si="393"/>
        <v>177</v>
      </c>
      <c r="BH34" s="45">
        <f t="shared" si="393"/>
        <v>173</v>
      </c>
      <c r="BI34" s="47"/>
      <c r="BJ34" s="159"/>
      <c r="BK34" s="45" t="s">
        <v>48</v>
      </c>
      <c r="BL34" s="44">
        <v>917</v>
      </c>
      <c r="BM34" s="44">
        <v>784</v>
      </c>
      <c r="BN34" s="44">
        <v>753</v>
      </c>
      <c r="BO34" s="44">
        <v>211</v>
      </c>
      <c r="BP34" s="44">
        <v>130</v>
      </c>
      <c r="BQ34" s="44">
        <v>118</v>
      </c>
      <c r="BR34" s="44">
        <v>14</v>
      </c>
      <c r="BS34" s="44">
        <v>10</v>
      </c>
      <c r="BT34" s="44">
        <v>10</v>
      </c>
      <c r="BU34" s="42">
        <f t="shared" ref="BU34:BW34" si="394">BL34+BO34+BR34</f>
        <v>1142</v>
      </c>
      <c r="BV34" s="42">
        <f t="shared" si="394"/>
        <v>924</v>
      </c>
      <c r="BW34" s="46">
        <f t="shared" si="394"/>
        <v>881</v>
      </c>
      <c r="BX34" s="46"/>
      <c r="BY34" s="159"/>
      <c r="BZ34" s="45" t="s">
        <v>48</v>
      </c>
      <c r="CA34" s="44">
        <v>852</v>
      </c>
      <c r="CB34" s="44">
        <v>734</v>
      </c>
      <c r="CC34" s="44">
        <v>712</v>
      </c>
      <c r="CD34" s="44">
        <v>194</v>
      </c>
      <c r="CE34" s="44">
        <v>126</v>
      </c>
      <c r="CF34" s="44">
        <v>120</v>
      </c>
      <c r="CG34" s="44">
        <v>17</v>
      </c>
      <c r="CH34" s="44">
        <v>14</v>
      </c>
      <c r="CI34" s="44">
        <v>14</v>
      </c>
      <c r="CJ34" s="42">
        <f t="shared" ref="CJ34:CL34" si="395">CA34+CD34+CG34</f>
        <v>1063</v>
      </c>
      <c r="CK34" s="42">
        <f t="shared" si="395"/>
        <v>874</v>
      </c>
      <c r="CL34" s="46">
        <f t="shared" si="395"/>
        <v>846</v>
      </c>
      <c r="CM34" s="47"/>
      <c r="CN34" s="159"/>
      <c r="CO34" s="45" t="s">
        <v>48</v>
      </c>
      <c r="CP34" s="44">
        <v>800</v>
      </c>
      <c r="CQ34" s="44">
        <v>729</v>
      </c>
      <c r="CR34" s="44">
        <v>709</v>
      </c>
      <c r="CS34" s="44">
        <v>144</v>
      </c>
      <c r="CT34" s="44">
        <v>119</v>
      </c>
      <c r="CU34" s="44">
        <v>114</v>
      </c>
      <c r="CV34" s="44">
        <v>10</v>
      </c>
      <c r="CW34" s="44">
        <v>9</v>
      </c>
      <c r="CX34" s="44">
        <v>9</v>
      </c>
      <c r="CY34" s="42">
        <f t="shared" ref="CY34:DA34" si="396">CP34+CS34+CV34</f>
        <v>954</v>
      </c>
      <c r="CZ34" s="42">
        <f t="shared" si="396"/>
        <v>857</v>
      </c>
      <c r="DA34" s="46">
        <f t="shared" si="396"/>
        <v>832</v>
      </c>
      <c r="DB34" s="46"/>
      <c r="DC34" s="159"/>
      <c r="DD34" s="45" t="s">
        <v>48</v>
      </c>
      <c r="DE34" s="48">
        <v>0</v>
      </c>
      <c r="DF34" s="48">
        <v>0</v>
      </c>
      <c r="DG34" s="48">
        <v>0</v>
      </c>
      <c r="DH34" s="44">
        <v>132</v>
      </c>
      <c r="DI34" s="44">
        <v>114</v>
      </c>
      <c r="DJ34" s="44">
        <v>112</v>
      </c>
      <c r="DK34" s="44">
        <v>9</v>
      </c>
      <c r="DL34" s="44">
        <v>8</v>
      </c>
      <c r="DM34" s="44">
        <v>8</v>
      </c>
      <c r="DN34" s="42">
        <f t="shared" ref="DN34:DP34" si="397">DE34+DH34+DK34</f>
        <v>141</v>
      </c>
      <c r="DO34" s="42">
        <f t="shared" si="397"/>
        <v>122</v>
      </c>
      <c r="DP34" s="46">
        <f t="shared" si="397"/>
        <v>120</v>
      </c>
      <c r="DQ34" s="47"/>
      <c r="DR34" s="159"/>
      <c r="DS34" s="45" t="s">
        <v>48</v>
      </c>
      <c r="DT34" s="44">
        <v>639</v>
      </c>
      <c r="DU34" s="44">
        <v>412</v>
      </c>
      <c r="DV34" s="44">
        <v>359</v>
      </c>
      <c r="DW34" s="44">
        <v>107</v>
      </c>
      <c r="DX34" s="44">
        <v>47</v>
      </c>
      <c r="DY34" s="44">
        <v>45</v>
      </c>
      <c r="DZ34" s="44">
        <v>3</v>
      </c>
      <c r="EA34" s="44">
        <v>1</v>
      </c>
      <c r="EB34" s="44">
        <v>1</v>
      </c>
      <c r="EC34" s="42">
        <f t="shared" ref="EC34:EE34" si="398">DT34+DW34+DZ34</f>
        <v>749</v>
      </c>
      <c r="ED34" s="42">
        <f t="shared" si="398"/>
        <v>460</v>
      </c>
      <c r="EE34" s="46">
        <f t="shared" si="398"/>
        <v>405</v>
      </c>
      <c r="EF34" s="46"/>
      <c r="EG34" s="159"/>
      <c r="EH34" s="45" t="s">
        <v>48</v>
      </c>
      <c r="EI34" s="44">
        <v>428</v>
      </c>
      <c r="EJ34" s="44">
        <v>243</v>
      </c>
      <c r="EK34" s="44">
        <v>234</v>
      </c>
      <c r="EL34" s="44">
        <v>143</v>
      </c>
      <c r="EM34" s="44">
        <v>55</v>
      </c>
      <c r="EN34" s="44">
        <v>53</v>
      </c>
      <c r="EO34" s="44">
        <v>3</v>
      </c>
      <c r="EP34" s="44">
        <v>0</v>
      </c>
      <c r="EQ34" s="44">
        <v>0</v>
      </c>
      <c r="ER34" s="42">
        <f t="shared" ref="ER34:ET34" si="399">EI34+EL34+EO34</f>
        <v>574</v>
      </c>
      <c r="ES34" s="42">
        <f t="shared" si="399"/>
        <v>298</v>
      </c>
      <c r="ET34" s="46">
        <f t="shared" si="399"/>
        <v>287</v>
      </c>
      <c r="EU34" s="47"/>
      <c r="EV34" s="159"/>
      <c r="EW34" s="45"/>
      <c r="EX34" s="46"/>
      <c r="EY34" s="46"/>
      <c r="EZ34" s="46"/>
      <c r="FA34" s="42"/>
      <c r="FB34" s="42"/>
      <c r="FC34" s="42"/>
      <c r="FD34" s="42"/>
      <c r="FE34" s="42"/>
      <c r="FF34" s="42"/>
      <c r="FG34" s="50"/>
      <c r="FH34" s="50"/>
      <c r="FI34" s="47"/>
      <c r="FJ34" s="47"/>
      <c r="FK34" s="51">
        <f t="shared" ref="FK34:FS34" si="400">(D34+S34+AH34+AW34+BL34+CA34+CP34+DE34+DT34+EI34+EX34)/10</f>
        <v>695.4</v>
      </c>
      <c r="FL34" s="51">
        <f t="shared" si="400"/>
        <v>581.20000000000005</v>
      </c>
      <c r="FM34" s="51">
        <f t="shared" si="400"/>
        <v>554</v>
      </c>
      <c r="FN34" s="51">
        <f t="shared" si="400"/>
        <v>236.6</v>
      </c>
      <c r="FO34" s="51">
        <f t="shared" si="400"/>
        <v>154.5</v>
      </c>
      <c r="FP34" s="51">
        <f t="shared" si="400"/>
        <v>143.30000000000001</v>
      </c>
      <c r="FQ34" s="51">
        <f t="shared" si="400"/>
        <v>11.8</v>
      </c>
      <c r="FR34" s="51">
        <f t="shared" si="400"/>
        <v>8.3000000000000007</v>
      </c>
      <c r="FS34" s="51">
        <f t="shared" si="400"/>
        <v>7.8</v>
      </c>
      <c r="FT34" s="52">
        <f t="shared" ref="FT34:FV34" si="401">MIN(D34,S34,AH34,BL34,CA34,CP34,DT34,EI34,EX34)</f>
        <v>428</v>
      </c>
      <c r="FU34" s="52">
        <f t="shared" si="401"/>
        <v>243</v>
      </c>
      <c r="FV34" s="52">
        <f t="shared" si="401"/>
        <v>234</v>
      </c>
      <c r="FW34" s="52">
        <f t="shared" ref="FW34:GB34" si="402">MIN(G34,V34,AK34,AZ34,BO34,CD34,CS34,DH34,DW34,EL34,FA34)</f>
        <v>107</v>
      </c>
      <c r="FX34" s="52">
        <f t="shared" si="402"/>
        <v>47</v>
      </c>
      <c r="FY34" s="52">
        <f t="shared" si="402"/>
        <v>45</v>
      </c>
      <c r="FZ34" s="52">
        <f t="shared" si="402"/>
        <v>3</v>
      </c>
      <c r="GA34" s="52">
        <f t="shared" si="402"/>
        <v>0</v>
      </c>
      <c r="GB34" s="52">
        <f t="shared" si="402"/>
        <v>0</v>
      </c>
    </row>
    <row r="35" spans="1:184" ht="14" x14ac:dyDescent="0.3">
      <c r="A35" s="46">
        <v>32</v>
      </c>
      <c r="B35" s="159"/>
      <c r="C35" s="43" t="s">
        <v>35</v>
      </c>
      <c r="D35" s="44">
        <v>1051</v>
      </c>
      <c r="E35" s="44">
        <v>840</v>
      </c>
      <c r="F35" s="44">
        <v>804</v>
      </c>
      <c r="G35" s="44">
        <v>582</v>
      </c>
      <c r="H35" s="44">
        <v>366</v>
      </c>
      <c r="I35" s="44">
        <v>341</v>
      </c>
      <c r="J35" s="44">
        <v>40</v>
      </c>
      <c r="K35" s="44">
        <v>25</v>
      </c>
      <c r="L35" s="44">
        <v>20</v>
      </c>
      <c r="M35" s="45">
        <f t="shared" ref="M35:O35" si="403">D35+G35+J35</f>
        <v>1673</v>
      </c>
      <c r="N35" s="45">
        <f t="shared" si="403"/>
        <v>1231</v>
      </c>
      <c r="O35" s="45">
        <f t="shared" si="403"/>
        <v>1165</v>
      </c>
      <c r="P35" s="46"/>
      <c r="Q35" s="159"/>
      <c r="R35" s="43" t="s">
        <v>35</v>
      </c>
      <c r="S35" s="44">
        <v>791</v>
      </c>
      <c r="T35" s="44">
        <v>711</v>
      </c>
      <c r="U35" s="44">
        <v>669</v>
      </c>
      <c r="V35" s="44">
        <v>409</v>
      </c>
      <c r="W35" s="44">
        <v>268</v>
      </c>
      <c r="X35" s="44">
        <v>234</v>
      </c>
      <c r="Y35" s="44">
        <v>29</v>
      </c>
      <c r="Z35" s="44">
        <v>19</v>
      </c>
      <c r="AA35" s="44">
        <v>10</v>
      </c>
      <c r="AB35" s="45">
        <f t="shared" ref="AB35:AD35" si="404">S35+V35+Y35</f>
        <v>1229</v>
      </c>
      <c r="AC35" s="45">
        <f t="shared" si="404"/>
        <v>998</v>
      </c>
      <c r="AD35" s="45">
        <f t="shared" si="404"/>
        <v>913</v>
      </c>
      <c r="AE35" s="47"/>
      <c r="AF35" s="159"/>
      <c r="AG35" s="43" t="s">
        <v>35</v>
      </c>
      <c r="AH35" s="44">
        <v>865</v>
      </c>
      <c r="AI35" s="44">
        <v>754</v>
      </c>
      <c r="AJ35" s="44">
        <v>741</v>
      </c>
      <c r="AK35" s="44">
        <v>333</v>
      </c>
      <c r="AL35" s="44">
        <v>208</v>
      </c>
      <c r="AM35" s="44">
        <v>198</v>
      </c>
      <c r="AN35" s="44">
        <v>27</v>
      </c>
      <c r="AO35" s="44">
        <v>21</v>
      </c>
      <c r="AP35" s="44">
        <v>19</v>
      </c>
      <c r="AQ35" s="45">
        <f t="shared" ref="AQ35:AS35" si="405">AH35+AK35+AN35</f>
        <v>1225</v>
      </c>
      <c r="AR35" s="45">
        <f t="shared" si="405"/>
        <v>983</v>
      </c>
      <c r="AS35" s="45">
        <f t="shared" si="405"/>
        <v>958</v>
      </c>
      <c r="AT35" s="46"/>
      <c r="AU35" s="49"/>
      <c r="AV35" s="43" t="s">
        <v>35</v>
      </c>
      <c r="AW35" s="48">
        <v>0</v>
      </c>
      <c r="AX35" s="48">
        <v>0</v>
      </c>
      <c r="AY35" s="48">
        <v>0</v>
      </c>
      <c r="AZ35" s="44">
        <v>235</v>
      </c>
      <c r="BA35" s="44">
        <v>173</v>
      </c>
      <c r="BB35" s="44">
        <v>168</v>
      </c>
      <c r="BC35" s="44">
        <v>19</v>
      </c>
      <c r="BD35" s="44">
        <v>16</v>
      </c>
      <c r="BE35" s="44">
        <v>15</v>
      </c>
      <c r="BF35" s="45">
        <f t="shared" ref="BF35:BH35" si="406">AZ35+BC35</f>
        <v>254</v>
      </c>
      <c r="BG35" s="45">
        <f t="shared" si="406"/>
        <v>189</v>
      </c>
      <c r="BH35" s="45">
        <f t="shared" si="406"/>
        <v>183</v>
      </c>
      <c r="BI35" s="47"/>
      <c r="BJ35" s="159"/>
      <c r="BK35" s="45" t="s">
        <v>49</v>
      </c>
      <c r="BL35" s="44">
        <v>714</v>
      </c>
      <c r="BM35" s="44">
        <v>612</v>
      </c>
      <c r="BN35" s="44">
        <v>603</v>
      </c>
      <c r="BO35" s="44">
        <v>250</v>
      </c>
      <c r="BP35" s="44">
        <v>153</v>
      </c>
      <c r="BQ35" s="44">
        <v>146</v>
      </c>
      <c r="BR35" s="44">
        <v>20</v>
      </c>
      <c r="BS35" s="44">
        <v>17</v>
      </c>
      <c r="BT35" s="44">
        <v>14</v>
      </c>
      <c r="BU35" s="42">
        <f t="shared" ref="BU35:BW35" si="407">BL35+BO35+BR35</f>
        <v>984</v>
      </c>
      <c r="BV35" s="42">
        <f t="shared" si="407"/>
        <v>782</v>
      </c>
      <c r="BW35" s="46">
        <f t="shared" si="407"/>
        <v>763</v>
      </c>
      <c r="BX35" s="46"/>
      <c r="BY35" s="159"/>
      <c r="BZ35" s="45" t="s">
        <v>49</v>
      </c>
      <c r="CA35" s="44">
        <v>658</v>
      </c>
      <c r="CB35" s="44">
        <v>576</v>
      </c>
      <c r="CC35" s="44">
        <v>569</v>
      </c>
      <c r="CD35" s="44">
        <v>236</v>
      </c>
      <c r="CE35" s="44">
        <v>149</v>
      </c>
      <c r="CF35" s="44">
        <v>143</v>
      </c>
      <c r="CG35" s="44">
        <v>6</v>
      </c>
      <c r="CH35" s="44">
        <v>5</v>
      </c>
      <c r="CI35" s="44">
        <v>5</v>
      </c>
      <c r="CJ35" s="42">
        <f t="shared" ref="CJ35:CL35" si="408">CA35+CD35+CG35</f>
        <v>900</v>
      </c>
      <c r="CK35" s="42">
        <f t="shared" si="408"/>
        <v>730</v>
      </c>
      <c r="CL35" s="46">
        <f t="shared" si="408"/>
        <v>717</v>
      </c>
      <c r="CM35" s="47"/>
      <c r="CN35" s="159"/>
      <c r="CO35" s="45" t="s">
        <v>49</v>
      </c>
      <c r="CP35" s="44">
        <v>664</v>
      </c>
      <c r="CQ35" s="44">
        <v>613</v>
      </c>
      <c r="CR35" s="44">
        <v>606</v>
      </c>
      <c r="CS35" s="44">
        <v>179</v>
      </c>
      <c r="CT35" s="44">
        <v>148</v>
      </c>
      <c r="CU35" s="44">
        <v>144</v>
      </c>
      <c r="CV35" s="44">
        <v>20</v>
      </c>
      <c r="CW35" s="44">
        <v>14</v>
      </c>
      <c r="CX35" s="44">
        <v>14</v>
      </c>
      <c r="CY35" s="42">
        <f t="shared" ref="CY35:DA35" si="409">CP35+CS35+CV35</f>
        <v>863</v>
      </c>
      <c r="CZ35" s="42">
        <f t="shared" si="409"/>
        <v>775</v>
      </c>
      <c r="DA35" s="46">
        <f t="shared" si="409"/>
        <v>764</v>
      </c>
      <c r="DB35" s="46"/>
      <c r="DC35" s="159"/>
      <c r="DD35" s="45" t="s">
        <v>49</v>
      </c>
      <c r="DE35" s="48">
        <v>0</v>
      </c>
      <c r="DF35" s="48">
        <v>0</v>
      </c>
      <c r="DG35" s="48">
        <v>0</v>
      </c>
      <c r="DH35" s="44">
        <v>167</v>
      </c>
      <c r="DI35" s="44">
        <v>142</v>
      </c>
      <c r="DJ35" s="44">
        <v>138</v>
      </c>
      <c r="DK35" s="44">
        <v>18</v>
      </c>
      <c r="DL35" s="44">
        <v>17</v>
      </c>
      <c r="DM35" s="44">
        <v>16</v>
      </c>
      <c r="DN35" s="42">
        <f t="shared" ref="DN35:DP35" si="410">DE35+DH35+DK35</f>
        <v>185</v>
      </c>
      <c r="DO35" s="42">
        <f t="shared" si="410"/>
        <v>159</v>
      </c>
      <c r="DP35" s="46">
        <f t="shared" si="410"/>
        <v>154</v>
      </c>
      <c r="DQ35" s="47"/>
      <c r="DR35" s="159"/>
      <c r="DS35" s="45" t="s">
        <v>49</v>
      </c>
      <c r="DT35" s="44">
        <v>541</v>
      </c>
      <c r="DU35" s="44">
        <v>323</v>
      </c>
      <c r="DV35" s="44">
        <v>288</v>
      </c>
      <c r="DW35" s="44">
        <v>154</v>
      </c>
      <c r="DX35" s="44">
        <v>68</v>
      </c>
      <c r="DY35" s="44">
        <v>63</v>
      </c>
      <c r="DZ35" s="44">
        <v>7</v>
      </c>
      <c r="EA35" s="44">
        <v>2</v>
      </c>
      <c r="EB35" s="44">
        <v>2</v>
      </c>
      <c r="EC35" s="42">
        <f t="shared" ref="EC35:EE35" si="411">DT35+DW35+DZ35</f>
        <v>702</v>
      </c>
      <c r="ED35" s="42">
        <f t="shared" si="411"/>
        <v>393</v>
      </c>
      <c r="EE35" s="46">
        <f t="shared" si="411"/>
        <v>353</v>
      </c>
      <c r="EF35" s="46"/>
      <c r="EG35" s="159"/>
      <c r="EH35" s="45" t="s">
        <v>49</v>
      </c>
      <c r="EI35" s="44">
        <v>390</v>
      </c>
      <c r="EJ35" s="44">
        <v>207</v>
      </c>
      <c r="EK35" s="44">
        <v>202</v>
      </c>
      <c r="EL35" s="44">
        <v>165</v>
      </c>
      <c r="EM35" s="44">
        <v>73</v>
      </c>
      <c r="EN35" s="44">
        <v>70</v>
      </c>
      <c r="EO35" s="44">
        <v>4</v>
      </c>
      <c r="EP35" s="44">
        <v>1</v>
      </c>
      <c r="EQ35" s="44">
        <v>1</v>
      </c>
      <c r="ER35" s="42">
        <f t="shared" ref="ER35:ET35" si="412">EI35+EL35+EO35</f>
        <v>559</v>
      </c>
      <c r="ES35" s="42">
        <f t="shared" si="412"/>
        <v>281</v>
      </c>
      <c r="ET35" s="46">
        <f t="shared" si="412"/>
        <v>273</v>
      </c>
      <c r="EU35" s="47"/>
      <c r="EV35" s="159"/>
      <c r="EW35" s="45"/>
      <c r="EX35" s="46"/>
      <c r="EY35" s="46"/>
      <c r="EZ35" s="46"/>
      <c r="FA35" s="42"/>
      <c r="FB35" s="42"/>
      <c r="FC35" s="42"/>
      <c r="FD35" s="42"/>
      <c r="FE35" s="42"/>
      <c r="FF35" s="42"/>
      <c r="FG35" s="50"/>
      <c r="FH35" s="50"/>
      <c r="FI35" s="47"/>
      <c r="FJ35" s="47"/>
      <c r="FK35" s="51">
        <f t="shared" ref="FK35:FS35" si="413">(D35+S35+AH35+AW35+BL35+CA35+CP35+DE35+DT35+EI35+EX35)/10</f>
        <v>567.4</v>
      </c>
      <c r="FL35" s="51">
        <f t="shared" si="413"/>
        <v>463.6</v>
      </c>
      <c r="FM35" s="51">
        <f t="shared" si="413"/>
        <v>448.2</v>
      </c>
      <c r="FN35" s="51">
        <f t="shared" si="413"/>
        <v>271</v>
      </c>
      <c r="FO35" s="51">
        <f t="shared" si="413"/>
        <v>174.8</v>
      </c>
      <c r="FP35" s="51">
        <f t="shared" si="413"/>
        <v>164.5</v>
      </c>
      <c r="FQ35" s="51">
        <f t="shared" si="413"/>
        <v>19</v>
      </c>
      <c r="FR35" s="51">
        <f t="shared" si="413"/>
        <v>13.7</v>
      </c>
      <c r="FS35" s="51">
        <f t="shared" si="413"/>
        <v>11.6</v>
      </c>
      <c r="FT35" s="52">
        <f t="shared" ref="FT35:FV35" si="414">MIN(D35,S35,AH35,BL35,CA35,CP35,DT35,EI35,EX35)</f>
        <v>390</v>
      </c>
      <c r="FU35" s="52">
        <f t="shared" si="414"/>
        <v>207</v>
      </c>
      <c r="FV35" s="52">
        <f t="shared" si="414"/>
        <v>202</v>
      </c>
      <c r="FW35" s="52">
        <f t="shared" ref="FW35:GB35" si="415">MIN(G35,V35,AK35,AZ35,BO35,CD35,CS35,DH35,DW35,EL35,FA35)</f>
        <v>154</v>
      </c>
      <c r="FX35" s="52">
        <f t="shared" si="415"/>
        <v>68</v>
      </c>
      <c r="FY35" s="52">
        <f t="shared" si="415"/>
        <v>63</v>
      </c>
      <c r="FZ35" s="52">
        <f t="shared" si="415"/>
        <v>4</v>
      </c>
      <c r="GA35" s="52">
        <f t="shared" si="415"/>
        <v>1</v>
      </c>
      <c r="GB35" s="52">
        <f t="shared" si="415"/>
        <v>1</v>
      </c>
    </row>
    <row r="36" spans="1:184" ht="14" x14ac:dyDescent="0.3">
      <c r="A36" s="46">
        <v>33</v>
      </c>
      <c r="B36" s="160"/>
      <c r="C36" s="43" t="s">
        <v>36</v>
      </c>
      <c r="D36" s="44">
        <v>1340</v>
      </c>
      <c r="E36" s="44">
        <v>1057</v>
      </c>
      <c r="F36" s="44">
        <v>1036</v>
      </c>
      <c r="G36" s="44">
        <v>522</v>
      </c>
      <c r="H36" s="44">
        <v>291</v>
      </c>
      <c r="I36" s="44">
        <v>271</v>
      </c>
      <c r="J36" s="44">
        <v>11</v>
      </c>
      <c r="K36" s="44">
        <v>6</v>
      </c>
      <c r="L36" s="44">
        <v>6</v>
      </c>
      <c r="M36" s="45">
        <f t="shared" ref="M36:O36" si="416">D36+G36+J36</f>
        <v>1873</v>
      </c>
      <c r="N36" s="45">
        <f t="shared" si="416"/>
        <v>1354</v>
      </c>
      <c r="O36" s="45">
        <f t="shared" si="416"/>
        <v>1313</v>
      </c>
      <c r="P36" s="46"/>
      <c r="Q36" s="160"/>
      <c r="R36" s="43" t="s">
        <v>36</v>
      </c>
      <c r="S36" s="44">
        <v>984</v>
      </c>
      <c r="T36" s="44">
        <v>872</v>
      </c>
      <c r="U36" s="44">
        <v>813</v>
      </c>
      <c r="V36" s="44">
        <v>323</v>
      </c>
      <c r="W36" s="44">
        <v>207</v>
      </c>
      <c r="X36" s="44">
        <v>190</v>
      </c>
      <c r="Y36" s="44">
        <v>12</v>
      </c>
      <c r="Z36" s="44">
        <v>6</v>
      </c>
      <c r="AA36" s="44">
        <v>6</v>
      </c>
      <c r="AB36" s="45">
        <f t="shared" ref="AB36:AD36" si="417">S36+V36+Y36</f>
        <v>1319</v>
      </c>
      <c r="AC36" s="45">
        <f t="shared" si="417"/>
        <v>1085</v>
      </c>
      <c r="AD36" s="45">
        <f t="shared" si="417"/>
        <v>1009</v>
      </c>
      <c r="AE36" s="47"/>
      <c r="AF36" s="160"/>
      <c r="AG36" s="43" t="s">
        <v>36</v>
      </c>
      <c r="AH36" s="44">
        <v>1059</v>
      </c>
      <c r="AI36" s="44">
        <v>916</v>
      </c>
      <c r="AJ36" s="44">
        <v>899</v>
      </c>
      <c r="AK36" s="44">
        <v>283</v>
      </c>
      <c r="AL36" s="44">
        <v>179</v>
      </c>
      <c r="AM36" s="44">
        <v>167</v>
      </c>
      <c r="AN36" s="44">
        <v>14</v>
      </c>
      <c r="AO36" s="44">
        <v>6</v>
      </c>
      <c r="AP36" s="44">
        <v>5</v>
      </c>
      <c r="AQ36" s="45">
        <f t="shared" ref="AQ36:AS36" si="418">AH36+AK36+AN36</f>
        <v>1356</v>
      </c>
      <c r="AR36" s="45">
        <f t="shared" si="418"/>
        <v>1101</v>
      </c>
      <c r="AS36" s="45">
        <f t="shared" si="418"/>
        <v>1071</v>
      </c>
      <c r="AT36" s="46"/>
      <c r="AU36" s="49"/>
      <c r="AV36" s="43" t="s">
        <v>36</v>
      </c>
      <c r="AW36" s="48">
        <v>0</v>
      </c>
      <c r="AX36" s="48">
        <v>0</v>
      </c>
      <c r="AY36" s="48">
        <v>0</v>
      </c>
      <c r="AZ36" s="44">
        <v>190</v>
      </c>
      <c r="BA36" s="44">
        <v>130</v>
      </c>
      <c r="BB36" s="44">
        <v>121</v>
      </c>
      <c r="BC36" s="44">
        <v>11</v>
      </c>
      <c r="BD36" s="44">
        <v>5</v>
      </c>
      <c r="BE36" s="44">
        <v>5</v>
      </c>
      <c r="BF36" s="45">
        <f t="shared" ref="BF36:BH36" si="419">AZ36+BC36</f>
        <v>201</v>
      </c>
      <c r="BG36" s="45">
        <f t="shared" si="419"/>
        <v>135</v>
      </c>
      <c r="BH36" s="45">
        <f t="shared" si="419"/>
        <v>126</v>
      </c>
      <c r="BI36" s="47"/>
      <c r="BJ36" s="160"/>
      <c r="BK36" s="45" t="s">
        <v>36</v>
      </c>
      <c r="BL36" s="44">
        <v>938</v>
      </c>
      <c r="BM36" s="44">
        <v>801</v>
      </c>
      <c r="BN36" s="44">
        <v>778</v>
      </c>
      <c r="BO36" s="44">
        <v>208</v>
      </c>
      <c r="BP36" s="44">
        <v>103</v>
      </c>
      <c r="BQ36" s="44">
        <v>96</v>
      </c>
      <c r="BR36" s="44">
        <v>7</v>
      </c>
      <c r="BS36" s="44">
        <v>5</v>
      </c>
      <c r="BT36" s="44">
        <v>5</v>
      </c>
      <c r="BU36" s="42">
        <f t="shared" ref="BU36:BW36" si="420">BL36+BO36+BR36</f>
        <v>1153</v>
      </c>
      <c r="BV36" s="42">
        <f t="shared" si="420"/>
        <v>909</v>
      </c>
      <c r="BW36" s="46">
        <f t="shared" si="420"/>
        <v>879</v>
      </c>
      <c r="BX36" s="46"/>
      <c r="BY36" s="160"/>
      <c r="BZ36" s="45" t="s">
        <v>36</v>
      </c>
      <c r="CA36" s="44">
        <v>872</v>
      </c>
      <c r="CB36" s="44">
        <v>774</v>
      </c>
      <c r="CC36" s="44">
        <v>754</v>
      </c>
      <c r="CD36" s="44">
        <v>157</v>
      </c>
      <c r="CE36" s="44">
        <v>97</v>
      </c>
      <c r="CF36" s="44">
        <v>93</v>
      </c>
      <c r="CG36" s="46"/>
      <c r="CH36" s="46"/>
      <c r="CI36" s="46"/>
      <c r="CJ36" s="42">
        <f t="shared" ref="CJ36:CL36" si="421">CA36+CD36+CG36</f>
        <v>1029</v>
      </c>
      <c r="CK36" s="42">
        <f t="shared" si="421"/>
        <v>871</v>
      </c>
      <c r="CL36" s="46">
        <f t="shared" si="421"/>
        <v>847</v>
      </c>
      <c r="CM36" s="47"/>
      <c r="CN36" s="160"/>
      <c r="CO36" s="45" t="s">
        <v>36</v>
      </c>
      <c r="CP36" s="44">
        <v>834</v>
      </c>
      <c r="CQ36" s="44">
        <v>776</v>
      </c>
      <c r="CR36" s="44">
        <v>767</v>
      </c>
      <c r="CS36" s="44">
        <v>113</v>
      </c>
      <c r="CT36" s="44">
        <v>83</v>
      </c>
      <c r="CU36" s="44">
        <v>79</v>
      </c>
      <c r="CV36" s="44">
        <v>6</v>
      </c>
      <c r="CW36" s="44">
        <v>4</v>
      </c>
      <c r="CX36" s="44">
        <v>4</v>
      </c>
      <c r="CY36" s="42">
        <f t="shared" ref="CY36:DA36" si="422">CP36+CS36+CV36</f>
        <v>953</v>
      </c>
      <c r="CZ36" s="42">
        <f t="shared" si="422"/>
        <v>863</v>
      </c>
      <c r="DA36" s="46">
        <f t="shared" si="422"/>
        <v>850</v>
      </c>
      <c r="DB36" s="46"/>
      <c r="DC36" s="160"/>
      <c r="DD36" s="45" t="s">
        <v>36</v>
      </c>
      <c r="DE36" s="48">
        <v>0</v>
      </c>
      <c r="DF36" s="48">
        <v>0</v>
      </c>
      <c r="DG36" s="48">
        <v>0</v>
      </c>
      <c r="DH36" s="44">
        <v>107</v>
      </c>
      <c r="DI36" s="44">
        <v>83</v>
      </c>
      <c r="DJ36" s="44">
        <v>81</v>
      </c>
      <c r="DK36" s="44">
        <v>5</v>
      </c>
      <c r="DL36" s="44">
        <v>4</v>
      </c>
      <c r="DM36" s="44">
        <v>4</v>
      </c>
      <c r="DN36" s="42">
        <f t="shared" ref="DN36:DP36" si="423">DE36+DH36+DK36</f>
        <v>112</v>
      </c>
      <c r="DO36" s="42">
        <f t="shared" si="423"/>
        <v>87</v>
      </c>
      <c r="DP36" s="46">
        <f t="shared" si="423"/>
        <v>85</v>
      </c>
      <c r="DQ36" s="47"/>
      <c r="DR36" s="160"/>
      <c r="DS36" s="45" t="s">
        <v>36</v>
      </c>
      <c r="DT36" s="44">
        <v>647</v>
      </c>
      <c r="DU36" s="44">
        <v>379</v>
      </c>
      <c r="DV36" s="44">
        <v>332</v>
      </c>
      <c r="DW36" s="44">
        <v>98</v>
      </c>
      <c r="DX36" s="44">
        <v>36</v>
      </c>
      <c r="DY36" s="44">
        <v>33</v>
      </c>
      <c r="DZ36" s="44">
        <v>5</v>
      </c>
      <c r="EA36" s="44">
        <v>3</v>
      </c>
      <c r="EB36" s="44">
        <v>3</v>
      </c>
      <c r="EC36" s="42">
        <f t="shared" ref="EC36:EE36" si="424">DT36+DW36+DZ36</f>
        <v>750</v>
      </c>
      <c r="ED36" s="42">
        <f t="shared" si="424"/>
        <v>418</v>
      </c>
      <c r="EE36" s="46">
        <f t="shared" si="424"/>
        <v>368</v>
      </c>
      <c r="EF36" s="46"/>
      <c r="EG36" s="160"/>
      <c r="EH36" s="45" t="s">
        <v>36</v>
      </c>
      <c r="EI36" s="44">
        <v>454</v>
      </c>
      <c r="EJ36" s="44">
        <v>254</v>
      </c>
      <c r="EK36" s="44">
        <v>243</v>
      </c>
      <c r="EL36" s="44">
        <v>109</v>
      </c>
      <c r="EM36" s="44">
        <v>46</v>
      </c>
      <c r="EN36" s="44">
        <v>44</v>
      </c>
      <c r="EO36" s="44">
        <v>4</v>
      </c>
      <c r="EP36" s="44">
        <v>2</v>
      </c>
      <c r="EQ36" s="44">
        <v>1</v>
      </c>
      <c r="ER36" s="42">
        <f t="shared" ref="ER36:ET36" si="425">EI36+EL36+EO36</f>
        <v>567</v>
      </c>
      <c r="ES36" s="42">
        <f t="shared" si="425"/>
        <v>302</v>
      </c>
      <c r="ET36" s="46">
        <f t="shared" si="425"/>
        <v>288</v>
      </c>
      <c r="EU36" s="47"/>
      <c r="EV36" s="160"/>
      <c r="EW36" s="45"/>
      <c r="EX36" s="46"/>
      <c r="EY36" s="46"/>
      <c r="EZ36" s="46"/>
      <c r="FA36" s="42"/>
      <c r="FB36" s="42"/>
      <c r="FC36" s="42"/>
      <c r="FD36" s="42"/>
      <c r="FE36" s="42"/>
      <c r="FF36" s="42"/>
      <c r="FG36" s="50"/>
      <c r="FH36" s="50"/>
      <c r="FI36" s="47"/>
      <c r="FJ36" s="47"/>
      <c r="FK36" s="51">
        <f t="shared" ref="FK36:FS36" si="426">(D36+S36+AH36+AW36+BL36+CA36+CP36+DE36+DT36+EI36+EX36)/10</f>
        <v>712.8</v>
      </c>
      <c r="FL36" s="51">
        <f t="shared" si="426"/>
        <v>582.9</v>
      </c>
      <c r="FM36" s="51">
        <f t="shared" si="426"/>
        <v>562.20000000000005</v>
      </c>
      <c r="FN36" s="51">
        <f t="shared" si="426"/>
        <v>211</v>
      </c>
      <c r="FO36" s="51">
        <f t="shared" si="426"/>
        <v>125.5</v>
      </c>
      <c r="FP36" s="51">
        <f t="shared" si="426"/>
        <v>117.5</v>
      </c>
      <c r="FQ36" s="51">
        <f t="shared" si="426"/>
        <v>7.5</v>
      </c>
      <c r="FR36" s="51">
        <f t="shared" si="426"/>
        <v>4.0999999999999996</v>
      </c>
      <c r="FS36" s="51">
        <f t="shared" si="426"/>
        <v>3.9</v>
      </c>
      <c r="FT36" s="52">
        <f t="shared" ref="FT36:FV36" si="427">MIN(D36,S36,AH36,BL36,CA36,CP36,DT36,EI36,EX36)</f>
        <v>454</v>
      </c>
      <c r="FU36" s="52">
        <f t="shared" si="427"/>
        <v>254</v>
      </c>
      <c r="FV36" s="52">
        <f t="shared" si="427"/>
        <v>243</v>
      </c>
      <c r="FW36" s="52">
        <f t="shared" ref="FW36:GB36" si="428">MIN(G36,V36,AK36,AZ36,BO36,CD36,CS36,DH36,DW36,EL36,FA36)</f>
        <v>98</v>
      </c>
      <c r="FX36" s="52">
        <f t="shared" si="428"/>
        <v>36</v>
      </c>
      <c r="FY36" s="52">
        <f t="shared" si="428"/>
        <v>33</v>
      </c>
      <c r="FZ36" s="52">
        <f t="shared" si="428"/>
        <v>4</v>
      </c>
      <c r="GA36" s="52">
        <f t="shared" si="428"/>
        <v>2</v>
      </c>
      <c r="GB36" s="52">
        <f t="shared" si="428"/>
        <v>1</v>
      </c>
    </row>
    <row r="37" spans="1:184" ht="14" x14ac:dyDescent="0.3">
      <c r="A37" s="45"/>
      <c r="B37" s="45"/>
      <c r="C37" s="45"/>
      <c r="D37" s="45">
        <f t="shared" ref="D37:P37" si="429">SUM(D4:D36)</f>
        <v>54247</v>
      </c>
      <c r="E37" s="45">
        <f t="shared" si="429"/>
        <v>44227</v>
      </c>
      <c r="F37" s="45">
        <f t="shared" si="429"/>
        <v>42728</v>
      </c>
      <c r="G37" s="45">
        <f t="shared" si="429"/>
        <v>15853</v>
      </c>
      <c r="H37" s="45">
        <f t="shared" si="429"/>
        <v>9095</v>
      </c>
      <c r="I37" s="45">
        <f t="shared" si="429"/>
        <v>8361</v>
      </c>
      <c r="J37" s="45">
        <f t="shared" si="429"/>
        <v>1494</v>
      </c>
      <c r="K37" s="45">
        <f t="shared" si="429"/>
        <v>989</v>
      </c>
      <c r="L37" s="45">
        <f t="shared" si="429"/>
        <v>813</v>
      </c>
      <c r="M37" s="45">
        <f t="shared" si="429"/>
        <v>71594</v>
      </c>
      <c r="N37" s="45">
        <f t="shared" si="429"/>
        <v>54311</v>
      </c>
      <c r="O37" s="45">
        <f t="shared" si="429"/>
        <v>51902</v>
      </c>
      <c r="P37" s="54">
        <f t="shared" si="429"/>
        <v>0</v>
      </c>
      <c r="Q37" s="45"/>
      <c r="R37" s="45"/>
      <c r="S37" s="45">
        <f t="shared" ref="S37:AE37" si="430">SUM(S4:S36)</f>
        <v>41173</v>
      </c>
      <c r="T37" s="45">
        <f t="shared" si="430"/>
        <v>36620</v>
      </c>
      <c r="U37" s="45">
        <f t="shared" si="430"/>
        <v>34520</v>
      </c>
      <c r="V37" s="45">
        <f t="shared" si="430"/>
        <v>10888</v>
      </c>
      <c r="W37" s="45">
        <f t="shared" si="430"/>
        <v>6909</v>
      </c>
      <c r="X37" s="45">
        <f t="shared" si="430"/>
        <v>6029</v>
      </c>
      <c r="Y37" s="45">
        <f t="shared" si="430"/>
        <v>1118</v>
      </c>
      <c r="Z37" s="45">
        <f t="shared" si="430"/>
        <v>804</v>
      </c>
      <c r="AA37" s="45">
        <f t="shared" si="430"/>
        <v>577</v>
      </c>
      <c r="AB37" s="45">
        <f t="shared" si="430"/>
        <v>53179</v>
      </c>
      <c r="AC37" s="45">
        <f t="shared" si="430"/>
        <v>44333</v>
      </c>
      <c r="AD37" s="45">
        <f t="shared" si="430"/>
        <v>41126</v>
      </c>
      <c r="AE37" s="54">
        <f t="shared" si="430"/>
        <v>0</v>
      </c>
      <c r="AF37" s="45"/>
      <c r="AG37" s="45"/>
      <c r="AH37" s="45">
        <f t="shared" ref="AH37:AT37" si="431">SUM(AH4:AH36)</f>
        <v>43681</v>
      </c>
      <c r="AI37" s="45">
        <f t="shared" si="431"/>
        <v>38252</v>
      </c>
      <c r="AJ37" s="45">
        <f t="shared" si="431"/>
        <v>37280</v>
      </c>
      <c r="AK37" s="45">
        <f t="shared" si="431"/>
        <v>8889</v>
      </c>
      <c r="AL37" s="45">
        <f t="shared" si="431"/>
        <v>5459</v>
      </c>
      <c r="AM37" s="45">
        <f t="shared" si="431"/>
        <v>5148</v>
      </c>
      <c r="AN37" s="45">
        <f t="shared" si="431"/>
        <v>1124</v>
      </c>
      <c r="AO37" s="45">
        <f t="shared" si="431"/>
        <v>814</v>
      </c>
      <c r="AP37" s="45">
        <f t="shared" si="431"/>
        <v>744</v>
      </c>
      <c r="AQ37" s="45">
        <f t="shared" si="431"/>
        <v>53694</v>
      </c>
      <c r="AR37" s="45">
        <f t="shared" si="431"/>
        <v>44525</v>
      </c>
      <c r="AS37" s="45">
        <f t="shared" si="431"/>
        <v>43172</v>
      </c>
      <c r="AT37" s="54">
        <f t="shared" si="431"/>
        <v>0</v>
      </c>
      <c r="AU37" s="49"/>
      <c r="AV37" s="45"/>
      <c r="AW37" s="53">
        <f t="shared" ref="AW37:BI37" si="432">SUM(AW4:AW36)</f>
        <v>0</v>
      </c>
      <c r="AX37" s="53">
        <f t="shared" si="432"/>
        <v>0</v>
      </c>
      <c r="AY37" s="53">
        <f t="shared" si="432"/>
        <v>0</v>
      </c>
      <c r="AZ37" s="45">
        <f t="shared" si="432"/>
        <v>6075</v>
      </c>
      <c r="BA37" s="45">
        <f t="shared" si="432"/>
        <v>4183</v>
      </c>
      <c r="BB37" s="45">
        <f t="shared" si="432"/>
        <v>4050</v>
      </c>
      <c r="BC37" s="45">
        <f t="shared" si="432"/>
        <v>899</v>
      </c>
      <c r="BD37" s="45">
        <f t="shared" si="432"/>
        <v>725</v>
      </c>
      <c r="BE37" s="45">
        <f t="shared" si="432"/>
        <v>703</v>
      </c>
      <c r="BF37" s="45">
        <f t="shared" si="432"/>
        <v>6974</v>
      </c>
      <c r="BG37" s="45">
        <f t="shared" si="432"/>
        <v>4908</v>
      </c>
      <c r="BH37" s="45">
        <f t="shared" si="432"/>
        <v>4753</v>
      </c>
      <c r="BI37" s="54">
        <f t="shared" si="432"/>
        <v>0</v>
      </c>
      <c r="BJ37" s="45"/>
      <c r="BK37" s="55" t="s">
        <v>67</v>
      </c>
      <c r="BL37" s="54">
        <f t="shared" ref="BL37:BX37" si="433">SUM(BL4:BL36)</f>
        <v>37195</v>
      </c>
      <c r="BM37" s="54">
        <f t="shared" si="433"/>
        <v>31861</v>
      </c>
      <c r="BN37" s="54">
        <f t="shared" si="433"/>
        <v>30805</v>
      </c>
      <c r="BO37" s="54">
        <f t="shared" si="433"/>
        <v>6788</v>
      </c>
      <c r="BP37" s="54">
        <f t="shared" si="433"/>
        <v>3724</v>
      </c>
      <c r="BQ37" s="54">
        <f t="shared" si="433"/>
        <v>3455</v>
      </c>
      <c r="BR37" s="54">
        <f t="shared" si="433"/>
        <v>1047</v>
      </c>
      <c r="BS37" s="54">
        <f t="shared" si="433"/>
        <v>747</v>
      </c>
      <c r="BT37" s="54">
        <f t="shared" si="433"/>
        <v>681</v>
      </c>
      <c r="BU37" s="54">
        <f t="shared" si="433"/>
        <v>45030</v>
      </c>
      <c r="BV37" s="54">
        <f t="shared" si="433"/>
        <v>36332</v>
      </c>
      <c r="BW37" s="54">
        <f t="shared" si="433"/>
        <v>34941</v>
      </c>
      <c r="BX37" s="54">
        <f t="shared" si="433"/>
        <v>0</v>
      </c>
      <c r="BY37" s="45"/>
      <c r="BZ37" s="55" t="s">
        <v>67</v>
      </c>
      <c r="CA37" s="54">
        <f t="shared" ref="CA37:CM37" si="434">SUM(CA4:CA36)</f>
        <v>34919</v>
      </c>
      <c r="CB37" s="54">
        <f t="shared" si="434"/>
        <v>29978</v>
      </c>
      <c r="CC37" s="54">
        <f t="shared" si="434"/>
        <v>29376</v>
      </c>
      <c r="CD37" s="54">
        <f t="shared" si="434"/>
        <v>5628</v>
      </c>
      <c r="CE37" s="54">
        <f t="shared" si="434"/>
        <v>3456</v>
      </c>
      <c r="CF37" s="54">
        <f t="shared" si="434"/>
        <v>3315</v>
      </c>
      <c r="CG37" s="54">
        <f t="shared" si="434"/>
        <v>850</v>
      </c>
      <c r="CH37" s="54">
        <f t="shared" si="434"/>
        <v>646</v>
      </c>
      <c r="CI37" s="54">
        <f t="shared" si="434"/>
        <v>588</v>
      </c>
      <c r="CJ37" s="54">
        <f t="shared" si="434"/>
        <v>41397</v>
      </c>
      <c r="CK37" s="54">
        <f t="shared" si="434"/>
        <v>34080</v>
      </c>
      <c r="CL37" s="54">
        <f t="shared" si="434"/>
        <v>33279</v>
      </c>
      <c r="CM37" s="54">
        <f t="shared" si="434"/>
        <v>0</v>
      </c>
      <c r="CN37" s="45"/>
      <c r="CO37" s="55" t="s">
        <v>67</v>
      </c>
      <c r="CP37" s="54">
        <f t="shared" ref="CP37:DB37" si="435">SUM(CP4:CP36)</f>
        <v>33407</v>
      </c>
      <c r="CQ37" s="54">
        <f t="shared" si="435"/>
        <v>30420</v>
      </c>
      <c r="CR37" s="54">
        <f t="shared" si="435"/>
        <v>29890</v>
      </c>
      <c r="CS37" s="54">
        <f t="shared" si="435"/>
        <v>3902</v>
      </c>
      <c r="CT37" s="54">
        <f t="shared" si="435"/>
        <v>2884</v>
      </c>
      <c r="CU37" s="54">
        <f t="shared" si="435"/>
        <v>2765</v>
      </c>
      <c r="CV37" s="54">
        <f t="shared" si="435"/>
        <v>823</v>
      </c>
      <c r="CW37" s="54">
        <f t="shared" si="435"/>
        <v>650</v>
      </c>
      <c r="CX37" s="54">
        <f t="shared" si="435"/>
        <v>617</v>
      </c>
      <c r="CY37" s="54">
        <f t="shared" si="435"/>
        <v>38132</v>
      </c>
      <c r="CZ37" s="54">
        <f t="shared" si="435"/>
        <v>33954</v>
      </c>
      <c r="DA37" s="54">
        <f t="shared" si="435"/>
        <v>33272</v>
      </c>
      <c r="DB37" s="54">
        <f t="shared" si="435"/>
        <v>0</v>
      </c>
      <c r="DC37" s="45"/>
      <c r="DD37" s="55" t="s">
        <v>67</v>
      </c>
      <c r="DE37" s="54">
        <f t="shared" ref="DE37:DQ37" si="436">SUM(DE4:DE36)</f>
        <v>0</v>
      </c>
      <c r="DF37" s="54">
        <f t="shared" si="436"/>
        <v>0</v>
      </c>
      <c r="DG37" s="54">
        <f t="shared" si="436"/>
        <v>0</v>
      </c>
      <c r="DH37" s="54">
        <f t="shared" si="436"/>
        <v>3709</v>
      </c>
      <c r="DI37" s="54">
        <f t="shared" si="436"/>
        <v>2727</v>
      </c>
      <c r="DJ37" s="54">
        <f t="shared" si="436"/>
        <v>2655</v>
      </c>
      <c r="DK37" s="54">
        <f t="shared" si="436"/>
        <v>757</v>
      </c>
      <c r="DL37" s="54">
        <f t="shared" si="436"/>
        <v>610</v>
      </c>
      <c r="DM37" s="54">
        <f t="shared" si="436"/>
        <v>572</v>
      </c>
      <c r="DN37" s="54">
        <f t="shared" si="436"/>
        <v>4466</v>
      </c>
      <c r="DO37" s="54">
        <f t="shared" si="436"/>
        <v>3337</v>
      </c>
      <c r="DP37" s="54">
        <f t="shared" si="436"/>
        <v>3227</v>
      </c>
      <c r="DQ37" s="54">
        <f t="shared" si="436"/>
        <v>0</v>
      </c>
      <c r="DR37" s="45"/>
      <c r="DS37" s="55" t="s">
        <v>67</v>
      </c>
      <c r="DT37" s="54">
        <f t="shared" ref="DT37:EF37" si="437">SUM(DT4:DT36)</f>
        <v>26530</v>
      </c>
      <c r="DU37" s="54">
        <f t="shared" si="437"/>
        <v>14958</v>
      </c>
      <c r="DV37" s="54">
        <f t="shared" si="437"/>
        <v>13570</v>
      </c>
      <c r="DW37" s="54">
        <f t="shared" si="437"/>
        <v>3334</v>
      </c>
      <c r="DX37" s="54">
        <f t="shared" si="437"/>
        <v>1245</v>
      </c>
      <c r="DY37" s="54">
        <f t="shared" si="437"/>
        <v>1097</v>
      </c>
      <c r="DZ37" s="54">
        <f t="shared" si="437"/>
        <v>426</v>
      </c>
      <c r="EA37" s="54">
        <f t="shared" si="437"/>
        <v>97</v>
      </c>
      <c r="EB37" s="54">
        <f t="shared" si="437"/>
        <v>70</v>
      </c>
      <c r="EC37" s="54">
        <f t="shared" si="437"/>
        <v>30290</v>
      </c>
      <c r="ED37" s="54">
        <f t="shared" si="437"/>
        <v>16300</v>
      </c>
      <c r="EE37" s="54">
        <f t="shared" si="437"/>
        <v>14737</v>
      </c>
      <c r="EF37" s="54">
        <f t="shared" si="437"/>
        <v>0</v>
      </c>
      <c r="EG37" s="45"/>
      <c r="EH37" s="55" t="s">
        <v>67</v>
      </c>
      <c r="EI37" s="54">
        <f t="shared" ref="EI37:EU37" si="438">SUM(EI4:EI36)</f>
        <v>19580</v>
      </c>
      <c r="EJ37" s="54">
        <f t="shared" si="438"/>
        <v>10096</v>
      </c>
      <c r="EK37" s="54">
        <f t="shared" si="438"/>
        <v>9790</v>
      </c>
      <c r="EL37" s="54">
        <f t="shared" si="438"/>
        <v>3863</v>
      </c>
      <c r="EM37" s="54">
        <f t="shared" si="438"/>
        <v>1289</v>
      </c>
      <c r="EN37" s="54">
        <f t="shared" si="438"/>
        <v>1216</v>
      </c>
      <c r="EO37" s="54">
        <f t="shared" si="438"/>
        <v>265</v>
      </c>
      <c r="EP37" s="54">
        <f t="shared" si="438"/>
        <v>37</v>
      </c>
      <c r="EQ37" s="54">
        <f t="shared" si="438"/>
        <v>28</v>
      </c>
      <c r="ER37" s="54">
        <f t="shared" si="438"/>
        <v>23708</v>
      </c>
      <c r="ES37" s="54">
        <f t="shared" si="438"/>
        <v>11422</v>
      </c>
      <c r="ET37" s="54">
        <f t="shared" si="438"/>
        <v>11034</v>
      </c>
      <c r="EU37" s="54">
        <f t="shared" si="438"/>
        <v>0</v>
      </c>
      <c r="EV37" s="45"/>
      <c r="EW37" s="55" t="s">
        <v>67</v>
      </c>
      <c r="EX37" s="54">
        <f t="shared" ref="EX37:FF37" si="439">SUM(EX4:EX36)</f>
        <v>0</v>
      </c>
      <c r="EY37" s="54">
        <f t="shared" si="439"/>
        <v>0</v>
      </c>
      <c r="EZ37" s="54">
        <f t="shared" si="439"/>
        <v>0</v>
      </c>
      <c r="FA37" s="54">
        <f t="shared" si="439"/>
        <v>0</v>
      </c>
      <c r="FB37" s="54">
        <f t="shared" si="439"/>
        <v>0</v>
      </c>
      <c r="FC37" s="54">
        <f t="shared" si="439"/>
        <v>0</v>
      </c>
      <c r="FD37" s="54">
        <f t="shared" si="439"/>
        <v>0</v>
      </c>
      <c r="FE37" s="54">
        <f t="shared" si="439"/>
        <v>0</v>
      </c>
      <c r="FF37" s="54">
        <f t="shared" si="439"/>
        <v>0</v>
      </c>
      <c r="FG37" s="39">
        <f t="shared" ref="FG37:FI37" si="440">EX37+FA37+FD37</f>
        <v>0</v>
      </c>
      <c r="FH37" s="39">
        <f t="shared" si="440"/>
        <v>0</v>
      </c>
      <c r="FI37" s="56">
        <f t="shared" si="440"/>
        <v>0</v>
      </c>
      <c r="FJ37" s="56">
        <f>SUM(FJ4:FJ36)</f>
        <v>0</v>
      </c>
      <c r="FK37" s="57"/>
      <c r="FL37" s="46"/>
      <c r="FM37" s="54"/>
      <c r="FN37" s="54"/>
      <c r="FO37" s="54"/>
      <c r="FP37" s="54"/>
      <c r="FQ37" s="54"/>
      <c r="FR37" s="54"/>
      <c r="FS37" s="54"/>
      <c r="FT37" s="52"/>
      <c r="FU37" s="58"/>
      <c r="FV37" s="58"/>
      <c r="FW37" s="58"/>
      <c r="FX37" s="58"/>
      <c r="FY37" s="58"/>
      <c r="FZ37" s="58"/>
      <c r="GA37" s="58"/>
      <c r="GB37" s="58"/>
    </row>
    <row r="38" spans="1:184" ht="12.5" x14ac:dyDescent="0.25">
      <c r="FG38" s="37"/>
      <c r="FH38" s="37"/>
      <c r="FI38" s="37"/>
      <c r="FJ38" s="37"/>
    </row>
    <row r="39" spans="1:184" ht="12.5" x14ac:dyDescent="0.25">
      <c r="FG39" s="37"/>
      <c r="FH39" s="37"/>
      <c r="FI39" s="37"/>
      <c r="FJ39" s="37"/>
    </row>
    <row r="40" spans="1:184" ht="12.5" x14ac:dyDescent="0.25">
      <c r="FG40" s="37"/>
      <c r="FH40" s="37"/>
      <c r="FI40" s="37"/>
      <c r="FJ40" s="37"/>
    </row>
    <row r="41" spans="1:184" ht="12.5" x14ac:dyDescent="0.25">
      <c r="FG41" s="37"/>
      <c r="FH41" s="37"/>
      <c r="FI41" s="37"/>
      <c r="FJ41" s="37"/>
    </row>
    <row r="42" spans="1:184" ht="12.5" x14ac:dyDescent="0.25">
      <c r="FG42" s="37"/>
      <c r="FH42" s="37"/>
      <c r="FI42" s="37"/>
      <c r="FJ42" s="37"/>
    </row>
    <row r="43" spans="1:184" ht="12.5" x14ac:dyDescent="0.25">
      <c r="FG43" s="37"/>
      <c r="FH43" s="37"/>
      <c r="FI43" s="37"/>
      <c r="FJ43" s="37"/>
    </row>
    <row r="44" spans="1:184" ht="12.5" x14ac:dyDescent="0.25">
      <c r="FG44" s="37"/>
      <c r="FH44" s="37"/>
      <c r="FI44" s="37"/>
      <c r="FJ44" s="37"/>
    </row>
    <row r="45" spans="1:184" ht="12.5" x14ac:dyDescent="0.25">
      <c r="FG45" s="37"/>
      <c r="FH45" s="37"/>
      <c r="FI45" s="37"/>
      <c r="FJ45" s="37"/>
    </row>
    <row r="46" spans="1:184" ht="12.5" x14ac:dyDescent="0.25">
      <c r="FG46" s="37"/>
      <c r="FH46" s="37"/>
      <c r="FI46" s="37"/>
      <c r="FJ46" s="37"/>
    </row>
    <row r="47" spans="1:184" ht="12.5" x14ac:dyDescent="0.25">
      <c r="FG47" s="37"/>
      <c r="FH47" s="37"/>
      <c r="FI47" s="37"/>
      <c r="FJ47" s="37"/>
    </row>
    <row r="48" spans="1:184" ht="12.5" x14ac:dyDescent="0.25">
      <c r="FG48" s="37"/>
      <c r="FH48" s="37"/>
      <c r="FI48" s="37"/>
      <c r="FJ48" s="37"/>
    </row>
    <row r="49" spans="163:166" ht="12.5" x14ac:dyDescent="0.25">
      <c r="FG49" s="37"/>
      <c r="FH49" s="37"/>
      <c r="FI49" s="37"/>
      <c r="FJ49" s="37"/>
    </row>
    <row r="50" spans="163:166" ht="12.5" x14ac:dyDescent="0.25">
      <c r="FG50" s="37"/>
      <c r="FH50" s="37"/>
      <c r="FI50" s="37"/>
      <c r="FJ50" s="37"/>
    </row>
    <row r="51" spans="163:166" ht="12.5" x14ac:dyDescent="0.25">
      <c r="FG51" s="37"/>
      <c r="FH51" s="37"/>
      <c r="FI51" s="37"/>
      <c r="FJ51" s="37"/>
    </row>
    <row r="52" spans="163:166" ht="12.5" x14ac:dyDescent="0.25">
      <c r="FG52" s="37"/>
      <c r="FH52" s="37"/>
      <c r="FI52" s="37"/>
      <c r="FJ52" s="37"/>
    </row>
    <row r="53" spans="163:166" ht="12.5" x14ac:dyDescent="0.25">
      <c r="FG53" s="37"/>
      <c r="FH53" s="37"/>
      <c r="FI53" s="37"/>
      <c r="FJ53" s="37"/>
    </row>
    <row r="54" spans="163:166" ht="12.5" x14ac:dyDescent="0.25">
      <c r="FG54" s="37"/>
      <c r="FH54" s="37"/>
      <c r="FI54" s="37"/>
      <c r="FJ54" s="37"/>
    </row>
    <row r="55" spans="163:166" ht="12.5" x14ac:dyDescent="0.25">
      <c r="FG55" s="37"/>
      <c r="FH55" s="37"/>
      <c r="FI55" s="37"/>
      <c r="FJ55" s="37"/>
    </row>
    <row r="56" spans="163:166" ht="12.5" x14ac:dyDescent="0.25">
      <c r="FG56" s="37"/>
      <c r="FH56" s="37"/>
      <c r="FI56" s="37"/>
      <c r="FJ56" s="37"/>
    </row>
    <row r="57" spans="163:166" ht="12.5" x14ac:dyDescent="0.25">
      <c r="FG57" s="37"/>
      <c r="FH57" s="37"/>
      <c r="FI57" s="37"/>
      <c r="FJ57" s="37"/>
    </row>
    <row r="58" spans="163:166" ht="12.5" x14ac:dyDescent="0.25">
      <c r="FG58" s="37"/>
      <c r="FH58" s="37"/>
      <c r="FI58" s="37"/>
      <c r="FJ58" s="37"/>
    </row>
    <row r="59" spans="163:166" ht="12.5" x14ac:dyDescent="0.25">
      <c r="FG59" s="37"/>
      <c r="FH59" s="37"/>
      <c r="FI59" s="37"/>
      <c r="FJ59" s="37"/>
    </row>
    <row r="60" spans="163:166" ht="12.5" x14ac:dyDescent="0.25">
      <c r="FG60" s="37"/>
      <c r="FH60" s="37"/>
      <c r="FI60" s="37"/>
      <c r="FJ60" s="37"/>
    </row>
    <row r="61" spans="163:166" ht="12.5" x14ac:dyDescent="0.25">
      <c r="FG61" s="37"/>
      <c r="FH61" s="37"/>
      <c r="FI61" s="37"/>
      <c r="FJ61" s="37"/>
    </row>
    <row r="62" spans="163:166" ht="12.5" x14ac:dyDescent="0.25">
      <c r="FG62" s="37"/>
      <c r="FH62" s="37"/>
      <c r="FI62" s="37"/>
      <c r="FJ62" s="37"/>
    </row>
    <row r="63" spans="163:166" ht="12.5" x14ac:dyDescent="0.25">
      <c r="FG63" s="37"/>
      <c r="FH63" s="37"/>
      <c r="FI63" s="37"/>
      <c r="FJ63" s="37"/>
    </row>
    <row r="64" spans="163:166" ht="12.5" x14ac:dyDescent="0.25">
      <c r="FG64" s="37"/>
      <c r="FH64" s="37"/>
      <c r="FI64" s="37"/>
      <c r="FJ64" s="37"/>
    </row>
    <row r="65" spans="163:166" ht="12.5" x14ac:dyDescent="0.25">
      <c r="FG65" s="37"/>
      <c r="FH65" s="37"/>
      <c r="FI65" s="37"/>
      <c r="FJ65" s="37"/>
    </row>
    <row r="66" spans="163:166" ht="12.5" x14ac:dyDescent="0.25">
      <c r="FG66" s="37"/>
      <c r="FH66" s="37"/>
      <c r="FI66" s="37"/>
      <c r="FJ66" s="37"/>
    </row>
    <row r="67" spans="163:166" ht="12.5" x14ac:dyDescent="0.25">
      <c r="FG67" s="37"/>
      <c r="FH67" s="37"/>
      <c r="FI67" s="37"/>
      <c r="FJ67" s="37"/>
    </row>
    <row r="68" spans="163:166" ht="12.5" x14ac:dyDescent="0.25">
      <c r="FG68" s="37"/>
      <c r="FH68" s="37"/>
      <c r="FI68" s="37"/>
      <c r="FJ68" s="37"/>
    </row>
    <row r="69" spans="163:166" ht="12.5" x14ac:dyDescent="0.25">
      <c r="FG69" s="37"/>
      <c r="FH69" s="37"/>
      <c r="FI69" s="37"/>
      <c r="FJ69" s="37"/>
    </row>
    <row r="70" spans="163:166" ht="12.5" x14ac:dyDescent="0.25">
      <c r="FG70" s="37"/>
      <c r="FH70" s="37"/>
      <c r="FI70" s="37"/>
      <c r="FJ70" s="37"/>
    </row>
    <row r="71" spans="163:166" ht="12.5" x14ac:dyDescent="0.25">
      <c r="FG71" s="37"/>
      <c r="FH71" s="37"/>
      <c r="FI71" s="37"/>
      <c r="FJ71" s="37"/>
    </row>
    <row r="72" spans="163:166" ht="12.5" x14ac:dyDescent="0.25">
      <c r="FG72" s="37"/>
      <c r="FH72" s="37"/>
      <c r="FI72" s="37"/>
      <c r="FJ72" s="37"/>
    </row>
    <row r="73" spans="163:166" ht="12.5" x14ac:dyDescent="0.25">
      <c r="FG73" s="37"/>
      <c r="FH73" s="37"/>
      <c r="FI73" s="37"/>
      <c r="FJ73" s="37"/>
    </row>
    <row r="74" spans="163:166" ht="12.5" x14ac:dyDescent="0.25">
      <c r="FG74" s="37"/>
      <c r="FH74" s="37"/>
      <c r="FI74" s="37"/>
      <c r="FJ74" s="37"/>
    </row>
    <row r="75" spans="163:166" ht="12.5" x14ac:dyDescent="0.25">
      <c r="FG75" s="37"/>
      <c r="FH75" s="37"/>
      <c r="FI75" s="37"/>
      <c r="FJ75" s="37"/>
    </row>
    <row r="76" spans="163:166" ht="12.5" x14ac:dyDescent="0.25">
      <c r="FG76" s="37"/>
      <c r="FH76" s="37"/>
      <c r="FI76" s="37"/>
      <c r="FJ76" s="37"/>
    </row>
    <row r="77" spans="163:166" ht="12.5" x14ac:dyDescent="0.25">
      <c r="FG77" s="37"/>
      <c r="FH77" s="37"/>
      <c r="FI77" s="37"/>
      <c r="FJ77" s="37"/>
    </row>
    <row r="78" spans="163:166" ht="12.5" x14ac:dyDescent="0.25">
      <c r="FG78" s="37"/>
      <c r="FH78" s="37"/>
      <c r="FI78" s="37"/>
      <c r="FJ78" s="37"/>
    </row>
    <row r="79" spans="163:166" ht="12.5" x14ac:dyDescent="0.25">
      <c r="FG79" s="37"/>
      <c r="FH79" s="37"/>
      <c r="FI79" s="37"/>
      <c r="FJ79" s="37"/>
    </row>
    <row r="80" spans="163:166" ht="12.5" x14ac:dyDescent="0.25">
      <c r="FG80" s="37"/>
      <c r="FH80" s="37"/>
      <c r="FI80" s="37"/>
      <c r="FJ80" s="37"/>
    </row>
    <row r="81" spans="163:166" ht="12.5" x14ac:dyDescent="0.25">
      <c r="FG81" s="37"/>
      <c r="FH81" s="37"/>
      <c r="FI81" s="37"/>
      <c r="FJ81" s="37"/>
    </row>
    <row r="82" spans="163:166" ht="12.5" x14ac:dyDescent="0.25">
      <c r="FG82" s="37"/>
      <c r="FH82" s="37"/>
      <c r="FI82" s="37"/>
      <c r="FJ82" s="37"/>
    </row>
    <row r="83" spans="163:166" ht="12.5" x14ac:dyDescent="0.25">
      <c r="FG83" s="37"/>
      <c r="FH83" s="37"/>
      <c r="FI83" s="37"/>
      <c r="FJ83" s="37"/>
    </row>
    <row r="84" spans="163:166" ht="12.5" x14ac:dyDescent="0.25">
      <c r="FG84" s="37"/>
      <c r="FH84" s="37"/>
      <c r="FI84" s="37"/>
      <c r="FJ84" s="37"/>
    </row>
    <row r="85" spans="163:166" ht="12.5" x14ac:dyDescent="0.25">
      <c r="FG85" s="37"/>
      <c r="FH85" s="37"/>
      <c r="FI85" s="37"/>
      <c r="FJ85" s="37"/>
    </row>
    <row r="86" spans="163:166" ht="12.5" x14ac:dyDescent="0.25">
      <c r="FG86" s="37"/>
      <c r="FH86" s="37"/>
      <c r="FI86" s="37"/>
      <c r="FJ86" s="37"/>
    </row>
    <row r="87" spans="163:166" ht="12.5" x14ac:dyDescent="0.25">
      <c r="FG87" s="37"/>
      <c r="FH87" s="37"/>
      <c r="FI87" s="37"/>
      <c r="FJ87" s="37"/>
    </row>
    <row r="88" spans="163:166" ht="12.5" x14ac:dyDescent="0.25">
      <c r="FG88" s="37"/>
      <c r="FH88" s="37"/>
      <c r="FI88" s="37"/>
      <c r="FJ88" s="37"/>
    </row>
    <row r="89" spans="163:166" ht="12.5" x14ac:dyDescent="0.25">
      <c r="FG89" s="37"/>
      <c r="FH89" s="37"/>
      <c r="FI89" s="37"/>
      <c r="FJ89" s="37"/>
    </row>
    <row r="90" spans="163:166" ht="12.5" x14ac:dyDescent="0.25">
      <c r="FG90" s="37"/>
      <c r="FH90" s="37"/>
      <c r="FI90" s="37"/>
      <c r="FJ90" s="37"/>
    </row>
    <row r="91" spans="163:166" ht="12.5" x14ac:dyDescent="0.25">
      <c r="FG91" s="37"/>
      <c r="FH91" s="37"/>
      <c r="FI91" s="37"/>
      <c r="FJ91" s="37"/>
    </row>
    <row r="92" spans="163:166" ht="12.5" x14ac:dyDescent="0.25">
      <c r="FG92" s="37"/>
      <c r="FH92" s="37"/>
      <c r="FI92" s="37"/>
      <c r="FJ92" s="37"/>
    </row>
    <row r="93" spans="163:166" ht="12.5" x14ac:dyDescent="0.25">
      <c r="FG93" s="37"/>
      <c r="FH93" s="37"/>
      <c r="FI93" s="37"/>
      <c r="FJ93" s="37"/>
    </row>
    <row r="94" spans="163:166" ht="12.5" x14ac:dyDescent="0.25">
      <c r="FG94" s="37"/>
      <c r="FH94" s="37"/>
      <c r="FI94" s="37"/>
      <c r="FJ94" s="37"/>
    </row>
    <row r="95" spans="163:166" ht="12.5" x14ac:dyDescent="0.25">
      <c r="FG95" s="37"/>
      <c r="FH95" s="37"/>
      <c r="FI95" s="37"/>
      <c r="FJ95" s="37"/>
    </row>
    <row r="96" spans="163:166" ht="12.5" x14ac:dyDescent="0.25">
      <c r="FG96" s="37"/>
      <c r="FH96" s="37"/>
      <c r="FI96" s="37"/>
      <c r="FJ96" s="37"/>
    </row>
    <row r="97" spans="163:166" ht="12.5" x14ac:dyDescent="0.25">
      <c r="FG97" s="37"/>
      <c r="FH97" s="37"/>
      <c r="FI97" s="37"/>
      <c r="FJ97" s="37"/>
    </row>
    <row r="98" spans="163:166" ht="12.5" x14ac:dyDescent="0.25">
      <c r="FG98" s="37"/>
      <c r="FH98" s="37"/>
      <c r="FI98" s="37"/>
      <c r="FJ98" s="37"/>
    </row>
    <row r="99" spans="163:166" ht="12.5" x14ac:dyDescent="0.25">
      <c r="FG99" s="37"/>
      <c r="FH99" s="37"/>
      <c r="FI99" s="37"/>
      <c r="FJ99" s="37"/>
    </row>
    <row r="100" spans="163:166" ht="12.5" x14ac:dyDescent="0.25">
      <c r="FG100" s="37"/>
      <c r="FH100" s="37"/>
      <c r="FI100" s="37"/>
      <c r="FJ100" s="37"/>
    </row>
    <row r="101" spans="163:166" ht="12.5" x14ac:dyDescent="0.25">
      <c r="FG101" s="37"/>
      <c r="FH101" s="37"/>
      <c r="FI101" s="37"/>
      <c r="FJ101" s="37"/>
    </row>
    <row r="102" spans="163:166" ht="12.5" x14ac:dyDescent="0.25">
      <c r="FG102" s="37"/>
      <c r="FH102" s="37"/>
      <c r="FI102" s="37"/>
      <c r="FJ102" s="37"/>
    </row>
    <row r="103" spans="163:166" ht="12.5" x14ac:dyDescent="0.25">
      <c r="FG103" s="37"/>
      <c r="FH103" s="37"/>
      <c r="FI103" s="37"/>
      <c r="FJ103" s="37"/>
    </row>
    <row r="104" spans="163:166" ht="12.5" x14ac:dyDescent="0.25">
      <c r="FG104" s="37"/>
      <c r="FH104" s="37"/>
      <c r="FI104" s="37"/>
      <c r="FJ104" s="37"/>
    </row>
    <row r="105" spans="163:166" ht="12.5" x14ac:dyDescent="0.25">
      <c r="FG105" s="37"/>
      <c r="FH105" s="37"/>
      <c r="FI105" s="37"/>
      <c r="FJ105" s="37"/>
    </row>
    <row r="106" spans="163:166" ht="12.5" x14ac:dyDescent="0.25">
      <c r="FG106" s="37"/>
      <c r="FH106" s="37"/>
      <c r="FI106" s="37"/>
      <c r="FJ106" s="37"/>
    </row>
    <row r="107" spans="163:166" ht="12.5" x14ac:dyDescent="0.25">
      <c r="FG107" s="37"/>
      <c r="FH107" s="37"/>
      <c r="FI107" s="37"/>
      <c r="FJ107" s="37"/>
    </row>
    <row r="108" spans="163:166" ht="12.5" x14ac:dyDescent="0.25">
      <c r="FG108" s="37"/>
      <c r="FH108" s="37"/>
      <c r="FI108" s="37"/>
      <c r="FJ108" s="37"/>
    </row>
    <row r="109" spans="163:166" ht="12.5" x14ac:dyDescent="0.25">
      <c r="FG109" s="37"/>
      <c r="FH109" s="37"/>
      <c r="FI109" s="37"/>
      <c r="FJ109" s="37"/>
    </row>
    <row r="110" spans="163:166" ht="12.5" x14ac:dyDescent="0.25">
      <c r="FG110" s="37"/>
      <c r="FH110" s="37"/>
      <c r="FI110" s="37"/>
      <c r="FJ110" s="37"/>
    </row>
    <row r="111" spans="163:166" ht="12.5" x14ac:dyDescent="0.25">
      <c r="FG111" s="37"/>
      <c r="FH111" s="37"/>
      <c r="FI111" s="37"/>
      <c r="FJ111" s="37"/>
    </row>
    <row r="112" spans="163:166" ht="12.5" x14ac:dyDescent="0.25">
      <c r="FG112" s="37"/>
      <c r="FH112" s="37"/>
      <c r="FI112" s="37"/>
      <c r="FJ112" s="37"/>
    </row>
    <row r="113" spans="163:166" ht="12.5" x14ac:dyDescent="0.25">
      <c r="FG113" s="37"/>
      <c r="FH113" s="37"/>
      <c r="FI113" s="37"/>
      <c r="FJ113" s="37"/>
    </row>
    <row r="114" spans="163:166" ht="12.5" x14ac:dyDescent="0.25">
      <c r="FG114" s="37"/>
      <c r="FH114" s="37"/>
      <c r="FI114" s="37"/>
      <c r="FJ114" s="37"/>
    </row>
    <row r="115" spans="163:166" ht="12.5" x14ac:dyDescent="0.25">
      <c r="FG115" s="37"/>
      <c r="FH115" s="37"/>
      <c r="FI115" s="37"/>
      <c r="FJ115" s="37"/>
    </row>
    <row r="116" spans="163:166" ht="12.5" x14ac:dyDescent="0.25">
      <c r="FG116" s="37"/>
      <c r="FH116" s="37"/>
      <c r="FI116" s="37"/>
      <c r="FJ116" s="37"/>
    </row>
    <row r="117" spans="163:166" ht="12.5" x14ac:dyDescent="0.25">
      <c r="FG117" s="37"/>
      <c r="FH117" s="37"/>
      <c r="FI117" s="37"/>
      <c r="FJ117" s="37"/>
    </row>
    <row r="118" spans="163:166" ht="12.5" x14ac:dyDescent="0.25">
      <c r="FG118" s="37"/>
      <c r="FH118" s="37"/>
      <c r="FI118" s="37"/>
      <c r="FJ118" s="37"/>
    </row>
    <row r="119" spans="163:166" ht="12.5" x14ac:dyDescent="0.25">
      <c r="FG119" s="37"/>
      <c r="FH119" s="37"/>
      <c r="FI119" s="37"/>
      <c r="FJ119" s="37"/>
    </row>
    <row r="120" spans="163:166" ht="12.5" x14ac:dyDescent="0.25">
      <c r="FG120" s="37"/>
      <c r="FH120" s="37"/>
      <c r="FI120" s="37"/>
      <c r="FJ120" s="37"/>
    </row>
    <row r="121" spans="163:166" ht="12.5" x14ac:dyDescent="0.25">
      <c r="FG121" s="37"/>
      <c r="FH121" s="37"/>
      <c r="FI121" s="37"/>
      <c r="FJ121" s="37"/>
    </row>
    <row r="122" spans="163:166" ht="12.5" x14ac:dyDescent="0.25">
      <c r="FG122" s="37"/>
      <c r="FH122" s="37"/>
      <c r="FI122" s="37"/>
      <c r="FJ122" s="37"/>
    </row>
    <row r="123" spans="163:166" ht="12.5" x14ac:dyDescent="0.25">
      <c r="FG123" s="37"/>
      <c r="FH123" s="37"/>
      <c r="FI123" s="37"/>
      <c r="FJ123" s="37"/>
    </row>
    <row r="124" spans="163:166" ht="12.5" x14ac:dyDescent="0.25">
      <c r="FG124" s="37"/>
      <c r="FH124" s="37"/>
      <c r="FI124" s="37"/>
      <c r="FJ124" s="37"/>
    </row>
    <row r="125" spans="163:166" ht="12.5" x14ac:dyDescent="0.25">
      <c r="FG125" s="37"/>
      <c r="FH125" s="37"/>
      <c r="FI125" s="37"/>
      <c r="FJ125" s="37"/>
    </row>
    <row r="126" spans="163:166" ht="12.5" x14ac:dyDescent="0.25">
      <c r="FG126" s="37"/>
      <c r="FH126" s="37"/>
      <c r="FI126" s="37"/>
      <c r="FJ126" s="37"/>
    </row>
    <row r="127" spans="163:166" ht="12.5" x14ac:dyDescent="0.25">
      <c r="FG127" s="37"/>
      <c r="FH127" s="37"/>
      <c r="FI127" s="37"/>
      <c r="FJ127" s="37"/>
    </row>
    <row r="128" spans="163:166" ht="12.5" x14ac:dyDescent="0.25">
      <c r="FG128" s="37"/>
      <c r="FH128" s="37"/>
      <c r="FI128" s="37"/>
      <c r="FJ128" s="37"/>
    </row>
    <row r="129" spans="163:166" ht="12.5" x14ac:dyDescent="0.25">
      <c r="FG129" s="37"/>
      <c r="FH129" s="37"/>
      <c r="FI129" s="37"/>
      <c r="FJ129" s="37"/>
    </row>
    <row r="130" spans="163:166" ht="12.5" x14ac:dyDescent="0.25">
      <c r="FG130" s="37"/>
      <c r="FH130" s="37"/>
      <c r="FI130" s="37"/>
      <c r="FJ130" s="37"/>
    </row>
    <row r="131" spans="163:166" ht="12.5" x14ac:dyDescent="0.25">
      <c r="FG131" s="37"/>
      <c r="FH131" s="37"/>
      <c r="FI131" s="37"/>
      <c r="FJ131" s="37"/>
    </row>
    <row r="132" spans="163:166" ht="12.5" x14ac:dyDescent="0.25">
      <c r="FG132" s="37"/>
      <c r="FH132" s="37"/>
      <c r="FI132" s="37"/>
      <c r="FJ132" s="37"/>
    </row>
    <row r="133" spans="163:166" ht="12.5" x14ac:dyDescent="0.25">
      <c r="FG133" s="37"/>
      <c r="FH133" s="37"/>
      <c r="FI133" s="37"/>
      <c r="FJ133" s="37"/>
    </row>
    <row r="134" spans="163:166" ht="12.5" x14ac:dyDescent="0.25">
      <c r="FG134" s="37"/>
      <c r="FH134" s="37"/>
      <c r="FI134" s="37"/>
      <c r="FJ134" s="37"/>
    </row>
    <row r="135" spans="163:166" ht="12.5" x14ac:dyDescent="0.25">
      <c r="FG135" s="37"/>
      <c r="FH135" s="37"/>
      <c r="FI135" s="37"/>
      <c r="FJ135" s="37"/>
    </row>
    <row r="136" spans="163:166" ht="12.5" x14ac:dyDescent="0.25">
      <c r="FG136" s="37"/>
      <c r="FH136" s="37"/>
      <c r="FI136" s="37"/>
      <c r="FJ136" s="37"/>
    </row>
    <row r="137" spans="163:166" ht="12.5" x14ac:dyDescent="0.25">
      <c r="FG137" s="37"/>
      <c r="FH137" s="37"/>
      <c r="FI137" s="37"/>
      <c r="FJ137" s="37"/>
    </row>
    <row r="138" spans="163:166" ht="12.5" x14ac:dyDescent="0.25">
      <c r="FG138" s="37"/>
      <c r="FH138" s="37"/>
      <c r="FI138" s="37"/>
      <c r="FJ138" s="37"/>
    </row>
    <row r="139" spans="163:166" ht="12.5" x14ac:dyDescent="0.25">
      <c r="FG139" s="37"/>
      <c r="FH139" s="37"/>
      <c r="FI139" s="37"/>
      <c r="FJ139" s="37"/>
    </row>
    <row r="140" spans="163:166" ht="12.5" x14ac:dyDescent="0.25">
      <c r="FG140" s="37"/>
      <c r="FH140" s="37"/>
      <c r="FI140" s="37"/>
      <c r="FJ140" s="37"/>
    </row>
    <row r="141" spans="163:166" ht="12.5" x14ac:dyDescent="0.25">
      <c r="FG141" s="37"/>
      <c r="FH141" s="37"/>
      <c r="FI141" s="37"/>
      <c r="FJ141" s="37"/>
    </row>
    <row r="142" spans="163:166" ht="12.5" x14ac:dyDescent="0.25">
      <c r="FG142" s="37"/>
      <c r="FH142" s="37"/>
      <c r="FI142" s="37"/>
      <c r="FJ142" s="37"/>
    </row>
    <row r="143" spans="163:166" ht="12.5" x14ac:dyDescent="0.25">
      <c r="FG143" s="37"/>
      <c r="FH143" s="37"/>
      <c r="FI143" s="37"/>
      <c r="FJ143" s="37"/>
    </row>
    <row r="144" spans="163:166" ht="12.5" x14ac:dyDescent="0.25">
      <c r="FG144" s="37"/>
      <c r="FH144" s="37"/>
      <c r="FI144" s="37"/>
      <c r="FJ144" s="37"/>
    </row>
    <row r="145" spans="163:166" ht="12.5" x14ac:dyDescent="0.25">
      <c r="FG145" s="37"/>
      <c r="FH145" s="37"/>
      <c r="FI145" s="37"/>
      <c r="FJ145" s="37"/>
    </row>
    <row r="146" spans="163:166" ht="12.5" x14ac:dyDescent="0.25">
      <c r="FG146" s="37"/>
      <c r="FH146" s="37"/>
      <c r="FI146" s="37"/>
      <c r="FJ146" s="37"/>
    </row>
    <row r="147" spans="163:166" ht="12.5" x14ac:dyDescent="0.25">
      <c r="FG147" s="37"/>
      <c r="FH147" s="37"/>
      <c r="FI147" s="37"/>
      <c r="FJ147" s="37"/>
    </row>
    <row r="148" spans="163:166" ht="12.5" x14ac:dyDescent="0.25">
      <c r="FG148" s="37"/>
      <c r="FH148" s="37"/>
      <c r="FI148" s="37"/>
      <c r="FJ148" s="37"/>
    </row>
    <row r="149" spans="163:166" ht="12.5" x14ac:dyDescent="0.25">
      <c r="FG149" s="37"/>
      <c r="FH149" s="37"/>
      <c r="FI149" s="37"/>
      <c r="FJ149" s="37"/>
    </row>
    <row r="150" spans="163:166" ht="12.5" x14ac:dyDescent="0.25">
      <c r="FG150" s="37"/>
      <c r="FH150" s="37"/>
      <c r="FI150" s="37"/>
      <c r="FJ150" s="37"/>
    </row>
    <row r="151" spans="163:166" ht="12.5" x14ac:dyDescent="0.25">
      <c r="FG151" s="37"/>
      <c r="FH151" s="37"/>
      <c r="FI151" s="37"/>
      <c r="FJ151" s="37"/>
    </row>
    <row r="152" spans="163:166" ht="12.5" x14ac:dyDescent="0.25">
      <c r="FG152" s="37"/>
      <c r="FH152" s="37"/>
      <c r="FI152" s="37"/>
      <c r="FJ152" s="37"/>
    </row>
    <row r="153" spans="163:166" ht="12.5" x14ac:dyDescent="0.25">
      <c r="FG153" s="37"/>
      <c r="FH153" s="37"/>
      <c r="FI153" s="37"/>
      <c r="FJ153" s="37"/>
    </row>
    <row r="154" spans="163:166" ht="12.5" x14ac:dyDescent="0.25">
      <c r="FG154" s="37"/>
      <c r="FH154" s="37"/>
      <c r="FI154" s="37"/>
      <c r="FJ154" s="37"/>
    </row>
    <row r="155" spans="163:166" ht="12.5" x14ac:dyDescent="0.25">
      <c r="FG155" s="37"/>
      <c r="FH155" s="37"/>
      <c r="FI155" s="37"/>
      <c r="FJ155" s="37"/>
    </row>
    <row r="156" spans="163:166" ht="12.5" x14ac:dyDescent="0.25">
      <c r="FG156" s="37"/>
      <c r="FH156" s="37"/>
      <c r="FI156" s="37"/>
      <c r="FJ156" s="37"/>
    </row>
    <row r="157" spans="163:166" ht="12.5" x14ac:dyDescent="0.25">
      <c r="FG157" s="37"/>
      <c r="FH157" s="37"/>
      <c r="FI157" s="37"/>
      <c r="FJ157" s="37"/>
    </row>
    <row r="158" spans="163:166" ht="12.5" x14ac:dyDescent="0.25">
      <c r="FG158" s="37"/>
      <c r="FH158" s="37"/>
      <c r="FI158" s="37"/>
      <c r="FJ158" s="37"/>
    </row>
    <row r="159" spans="163:166" ht="12.5" x14ac:dyDescent="0.25">
      <c r="FG159" s="37"/>
      <c r="FH159" s="37"/>
      <c r="FI159" s="37"/>
      <c r="FJ159" s="37"/>
    </row>
    <row r="160" spans="163:166" ht="12.5" x14ac:dyDescent="0.25">
      <c r="FG160" s="37"/>
      <c r="FH160" s="37"/>
      <c r="FI160" s="37"/>
      <c r="FJ160" s="37"/>
    </row>
    <row r="161" spans="163:166" ht="12.5" x14ac:dyDescent="0.25">
      <c r="FG161" s="37"/>
      <c r="FH161" s="37"/>
      <c r="FI161" s="37"/>
      <c r="FJ161" s="37"/>
    </row>
    <row r="162" spans="163:166" ht="12.5" x14ac:dyDescent="0.25">
      <c r="FG162" s="37"/>
      <c r="FH162" s="37"/>
      <c r="FI162" s="37"/>
      <c r="FJ162" s="37"/>
    </row>
    <row r="163" spans="163:166" ht="12.5" x14ac:dyDescent="0.25">
      <c r="FG163" s="37"/>
      <c r="FH163" s="37"/>
      <c r="FI163" s="37"/>
      <c r="FJ163" s="37"/>
    </row>
    <row r="164" spans="163:166" ht="12.5" x14ac:dyDescent="0.25">
      <c r="FG164" s="37"/>
      <c r="FH164" s="37"/>
      <c r="FI164" s="37"/>
      <c r="FJ164" s="37"/>
    </row>
    <row r="165" spans="163:166" ht="12.5" x14ac:dyDescent="0.25">
      <c r="FG165" s="37"/>
      <c r="FH165" s="37"/>
      <c r="FI165" s="37"/>
      <c r="FJ165" s="37"/>
    </row>
    <row r="166" spans="163:166" ht="12.5" x14ac:dyDescent="0.25">
      <c r="FG166" s="37"/>
      <c r="FH166" s="37"/>
      <c r="FI166" s="37"/>
      <c r="FJ166" s="37"/>
    </row>
    <row r="167" spans="163:166" ht="12.5" x14ac:dyDescent="0.25">
      <c r="FG167" s="37"/>
      <c r="FH167" s="37"/>
      <c r="FI167" s="37"/>
      <c r="FJ167" s="37"/>
    </row>
    <row r="168" spans="163:166" ht="12.5" x14ac:dyDescent="0.25">
      <c r="FG168" s="37"/>
      <c r="FH168" s="37"/>
      <c r="FI168" s="37"/>
      <c r="FJ168" s="37"/>
    </row>
    <row r="169" spans="163:166" ht="12.5" x14ac:dyDescent="0.25">
      <c r="FG169" s="37"/>
      <c r="FH169" s="37"/>
      <c r="FI169" s="37"/>
      <c r="FJ169" s="37"/>
    </row>
    <row r="170" spans="163:166" ht="12.5" x14ac:dyDescent="0.25">
      <c r="FG170" s="37"/>
      <c r="FH170" s="37"/>
      <c r="FI170" s="37"/>
      <c r="FJ170" s="37"/>
    </row>
    <row r="171" spans="163:166" ht="12.5" x14ac:dyDescent="0.25">
      <c r="FG171" s="37"/>
      <c r="FH171" s="37"/>
      <c r="FI171" s="37"/>
      <c r="FJ171" s="37"/>
    </row>
    <row r="172" spans="163:166" ht="12.5" x14ac:dyDescent="0.25">
      <c r="FG172" s="37"/>
      <c r="FH172" s="37"/>
      <c r="FI172" s="37"/>
      <c r="FJ172" s="37"/>
    </row>
    <row r="173" spans="163:166" ht="12.5" x14ac:dyDescent="0.25">
      <c r="FG173" s="37"/>
      <c r="FH173" s="37"/>
      <c r="FI173" s="37"/>
      <c r="FJ173" s="37"/>
    </row>
    <row r="174" spans="163:166" ht="12.5" x14ac:dyDescent="0.25">
      <c r="FG174" s="37"/>
      <c r="FH174" s="37"/>
      <c r="FI174" s="37"/>
      <c r="FJ174" s="37"/>
    </row>
    <row r="175" spans="163:166" ht="12.5" x14ac:dyDescent="0.25">
      <c r="FG175" s="37"/>
      <c r="FH175" s="37"/>
      <c r="FI175" s="37"/>
      <c r="FJ175" s="37"/>
    </row>
    <row r="176" spans="163:166" ht="12.5" x14ac:dyDescent="0.25">
      <c r="FG176" s="37"/>
      <c r="FH176" s="37"/>
      <c r="FI176" s="37"/>
      <c r="FJ176" s="37"/>
    </row>
    <row r="177" spans="163:166" ht="12.5" x14ac:dyDescent="0.25">
      <c r="FG177" s="37"/>
      <c r="FH177" s="37"/>
      <c r="FI177" s="37"/>
      <c r="FJ177" s="37"/>
    </row>
    <row r="178" spans="163:166" ht="12.5" x14ac:dyDescent="0.25">
      <c r="FG178" s="37"/>
      <c r="FH178" s="37"/>
      <c r="FI178" s="37"/>
      <c r="FJ178" s="37"/>
    </row>
    <row r="179" spans="163:166" ht="12.5" x14ac:dyDescent="0.25">
      <c r="FG179" s="37"/>
      <c r="FH179" s="37"/>
      <c r="FI179" s="37"/>
      <c r="FJ179" s="37"/>
    </row>
    <row r="180" spans="163:166" ht="12.5" x14ac:dyDescent="0.25">
      <c r="FG180" s="37"/>
      <c r="FH180" s="37"/>
      <c r="FI180" s="37"/>
      <c r="FJ180" s="37"/>
    </row>
    <row r="181" spans="163:166" ht="12.5" x14ac:dyDescent="0.25">
      <c r="FG181" s="37"/>
      <c r="FH181" s="37"/>
      <c r="FI181" s="37"/>
      <c r="FJ181" s="37"/>
    </row>
    <row r="182" spans="163:166" ht="12.5" x14ac:dyDescent="0.25">
      <c r="FG182" s="37"/>
      <c r="FH182" s="37"/>
      <c r="FI182" s="37"/>
      <c r="FJ182" s="37"/>
    </row>
    <row r="183" spans="163:166" ht="12.5" x14ac:dyDescent="0.25">
      <c r="FG183" s="37"/>
      <c r="FH183" s="37"/>
      <c r="FI183" s="37"/>
      <c r="FJ183" s="37"/>
    </row>
    <row r="184" spans="163:166" ht="12.5" x14ac:dyDescent="0.25">
      <c r="FG184" s="37"/>
      <c r="FH184" s="37"/>
      <c r="FI184" s="37"/>
      <c r="FJ184" s="37"/>
    </row>
    <row r="185" spans="163:166" ht="12.5" x14ac:dyDescent="0.25">
      <c r="FG185" s="37"/>
      <c r="FH185" s="37"/>
      <c r="FI185" s="37"/>
      <c r="FJ185" s="37"/>
    </row>
    <row r="186" spans="163:166" ht="12.5" x14ac:dyDescent="0.25">
      <c r="FG186" s="37"/>
      <c r="FH186" s="37"/>
      <c r="FI186" s="37"/>
      <c r="FJ186" s="37"/>
    </row>
    <row r="187" spans="163:166" ht="12.5" x14ac:dyDescent="0.25">
      <c r="FG187" s="37"/>
      <c r="FH187" s="37"/>
      <c r="FI187" s="37"/>
      <c r="FJ187" s="37"/>
    </row>
    <row r="188" spans="163:166" ht="12.5" x14ac:dyDescent="0.25">
      <c r="FG188" s="37"/>
      <c r="FH188" s="37"/>
      <c r="FI188" s="37"/>
      <c r="FJ188" s="37"/>
    </row>
    <row r="189" spans="163:166" ht="12.5" x14ac:dyDescent="0.25">
      <c r="FG189" s="37"/>
      <c r="FH189" s="37"/>
      <c r="FI189" s="37"/>
      <c r="FJ189" s="37"/>
    </row>
    <row r="190" spans="163:166" ht="12.5" x14ac:dyDescent="0.25">
      <c r="FG190" s="37"/>
      <c r="FH190" s="37"/>
      <c r="FI190" s="37"/>
      <c r="FJ190" s="37"/>
    </row>
    <row r="191" spans="163:166" ht="12.5" x14ac:dyDescent="0.25">
      <c r="FG191" s="37"/>
      <c r="FH191" s="37"/>
      <c r="FI191" s="37"/>
      <c r="FJ191" s="37"/>
    </row>
    <row r="192" spans="163:166" ht="12.5" x14ac:dyDescent="0.25">
      <c r="FG192" s="37"/>
      <c r="FH192" s="37"/>
      <c r="FI192" s="37"/>
      <c r="FJ192" s="37"/>
    </row>
    <row r="193" spans="163:166" ht="12.5" x14ac:dyDescent="0.25">
      <c r="FG193" s="37"/>
      <c r="FH193" s="37"/>
      <c r="FI193" s="37"/>
      <c r="FJ193" s="37"/>
    </row>
    <row r="194" spans="163:166" ht="12.5" x14ac:dyDescent="0.25">
      <c r="FG194" s="37"/>
      <c r="FH194" s="37"/>
      <c r="FI194" s="37"/>
      <c r="FJ194" s="37"/>
    </row>
    <row r="195" spans="163:166" ht="12.5" x14ac:dyDescent="0.25">
      <c r="FG195" s="37"/>
      <c r="FH195" s="37"/>
      <c r="FI195" s="37"/>
      <c r="FJ195" s="37"/>
    </row>
    <row r="196" spans="163:166" ht="12.5" x14ac:dyDescent="0.25">
      <c r="FG196" s="37"/>
      <c r="FH196" s="37"/>
      <c r="FI196" s="37"/>
      <c r="FJ196" s="37"/>
    </row>
    <row r="197" spans="163:166" ht="12.5" x14ac:dyDescent="0.25">
      <c r="FG197" s="37"/>
      <c r="FH197" s="37"/>
      <c r="FI197" s="37"/>
      <c r="FJ197" s="37"/>
    </row>
    <row r="198" spans="163:166" ht="12.5" x14ac:dyDescent="0.25">
      <c r="FG198" s="37"/>
      <c r="FH198" s="37"/>
      <c r="FI198" s="37"/>
      <c r="FJ198" s="37"/>
    </row>
    <row r="199" spans="163:166" ht="12.5" x14ac:dyDescent="0.25">
      <c r="FG199" s="37"/>
      <c r="FH199" s="37"/>
      <c r="FI199" s="37"/>
      <c r="FJ199" s="37"/>
    </row>
    <row r="200" spans="163:166" ht="12.5" x14ac:dyDescent="0.25">
      <c r="FG200" s="37"/>
      <c r="FH200" s="37"/>
      <c r="FI200" s="37"/>
      <c r="FJ200" s="37"/>
    </row>
    <row r="201" spans="163:166" ht="12.5" x14ac:dyDescent="0.25">
      <c r="FG201" s="37"/>
      <c r="FH201" s="37"/>
      <c r="FI201" s="37"/>
      <c r="FJ201" s="37"/>
    </row>
    <row r="202" spans="163:166" ht="12.5" x14ac:dyDescent="0.25">
      <c r="FG202" s="37"/>
      <c r="FH202" s="37"/>
      <c r="FI202" s="37"/>
      <c r="FJ202" s="37"/>
    </row>
    <row r="203" spans="163:166" ht="12.5" x14ac:dyDescent="0.25">
      <c r="FG203" s="37"/>
      <c r="FH203" s="37"/>
      <c r="FI203" s="37"/>
      <c r="FJ203" s="37"/>
    </row>
    <row r="204" spans="163:166" ht="12.5" x14ac:dyDescent="0.25">
      <c r="FG204" s="37"/>
      <c r="FH204" s="37"/>
      <c r="FI204" s="37"/>
      <c r="FJ204" s="37"/>
    </row>
    <row r="205" spans="163:166" ht="12.5" x14ac:dyDescent="0.25">
      <c r="FG205" s="37"/>
      <c r="FH205" s="37"/>
      <c r="FI205" s="37"/>
      <c r="FJ205" s="37"/>
    </row>
    <row r="206" spans="163:166" ht="12.5" x14ac:dyDescent="0.25">
      <c r="FG206" s="37"/>
      <c r="FH206" s="37"/>
      <c r="FI206" s="37"/>
      <c r="FJ206" s="37"/>
    </row>
    <row r="207" spans="163:166" ht="12.5" x14ac:dyDescent="0.25">
      <c r="FG207" s="37"/>
      <c r="FH207" s="37"/>
      <c r="FI207" s="37"/>
      <c r="FJ207" s="37"/>
    </row>
    <row r="208" spans="163:166" ht="12.5" x14ac:dyDescent="0.25">
      <c r="FG208" s="37"/>
      <c r="FH208" s="37"/>
      <c r="FI208" s="37"/>
      <c r="FJ208" s="37"/>
    </row>
    <row r="209" spans="163:166" ht="12.5" x14ac:dyDescent="0.25">
      <c r="FG209" s="37"/>
      <c r="FH209" s="37"/>
      <c r="FI209" s="37"/>
      <c r="FJ209" s="37"/>
    </row>
    <row r="210" spans="163:166" ht="12.5" x14ac:dyDescent="0.25">
      <c r="FG210" s="37"/>
      <c r="FH210" s="37"/>
      <c r="FI210" s="37"/>
      <c r="FJ210" s="37"/>
    </row>
    <row r="211" spans="163:166" ht="12.5" x14ac:dyDescent="0.25">
      <c r="FG211" s="37"/>
      <c r="FH211" s="37"/>
      <c r="FI211" s="37"/>
      <c r="FJ211" s="37"/>
    </row>
    <row r="212" spans="163:166" ht="12.5" x14ac:dyDescent="0.25">
      <c r="FG212" s="37"/>
      <c r="FH212" s="37"/>
      <c r="FI212" s="37"/>
      <c r="FJ212" s="37"/>
    </row>
    <row r="213" spans="163:166" ht="12.5" x14ac:dyDescent="0.25">
      <c r="FG213" s="37"/>
      <c r="FH213" s="37"/>
      <c r="FI213" s="37"/>
      <c r="FJ213" s="37"/>
    </row>
    <row r="214" spans="163:166" ht="12.5" x14ac:dyDescent="0.25">
      <c r="FG214" s="37"/>
      <c r="FH214" s="37"/>
      <c r="FI214" s="37"/>
      <c r="FJ214" s="37"/>
    </row>
    <row r="215" spans="163:166" ht="12.5" x14ac:dyDescent="0.25">
      <c r="FG215" s="37"/>
      <c r="FH215" s="37"/>
      <c r="FI215" s="37"/>
      <c r="FJ215" s="37"/>
    </row>
    <row r="216" spans="163:166" ht="12.5" x14ac:dyDescent="0.25">
      <c r="FG216" s="37"/>
      <c r="FH216" s="37"/>
      <c r="FI216" s="37"/>
      <c r="FJ216" s="37"/>
    </row>
    <row r="217" spans="163:166" ht="12.5" x14ac:dyDescent="0.25">
      <c r="FG217" s="37"/>
      <c r="FH217" s="37"/>
      <c r="FI217" s="37"/>
      <c r="FJ217" s="37"/>
    </row>
    <row r="218" spans="163:166" ht="12.5" x14ac:dyDescent="0.25">
      <c r="FG218" s="37"/>
      <c r="FH218" s="37"/>
      <c r="FI218" s="37"/>
      <c r="FJ218" s="37"/>
    </row>
    <row r="219" spans="163:166" ht="12.5" x14ac:dyDescent="0.25">
      <c r="FG219" s="37"/>
      <c r="FH219" s="37"/>
      <c r="FI219" s="37"/>
      <c r="FJ219" s="37"/>
    </row>
    <row r="220" spans="163:166" ht="12.5" x14ac:dyDescent="0.25">
      <c r="FG220" s="37"/>
      <c r="FH220" s="37"/>
      <c r="FI220" s="37"/>
      <c r="FJ220" s="37"/>
    </row>
    <row r="221" spans="163:166" ht="12.5" x14ac:dyDescent="0.25">
      <c r="FG221" s="37"/>
      <c r="FH221" s="37"/>
      <c r="FI221" s="37"/>
      <c r="FJ221" s="37"/>
    </row>
    <row r="222" spans="163:166" ht="12.5" x14ac:dyDescent="0.25">
      <c r="FG222" s="37"/>
      <c r="FH222" s="37"/>
      <c r="FI222" s="37"/>
      <c r="FJ222" s="37"/>
    </row>
    <row r="223" spans="163:166" ht="12.5" x14ac:dyDescent="0.25">
      <c r="FG223" s="37"/>
      <c r="FH223" s="37"/>
      <c r="FI223" s="37"/>
      <c r="FJ223" s="37"/>
    </row>
    <row r="224" spans="163:166" ht="12.5" x14ac:dyDescent="0.25">
      <c r="FG224" s="37"/>
      <c r="FH224" s="37"/>
      <c r="FI224" s="37"/>
      <c r="FJ224" s="37"/>
    </row>
    <row r="225" spans="163:166" ht="12.5" x14ac:dyDescent="0.25">
      <c r="FG225" s="37"/>
      <c r="FH225" s="37"/>
      <c r="FI225" s="37"/>
      <c r="FJ225" s="37"/>
    </row>
    <row r="226" spans="163:166" ht="12.5" x14ac:dyDescent="0.25">
      <c r="FG226" s="37"/>
      <c r="FH226" s="37"/>
      <c r="FI226" s="37"/>
      <c r="FJ226" s="37"/>
    </row>
    <row r="227" spans="163:166" ht="12.5" x14ac:dyDescent="0.25">
      <c r="FG227" s="37"/>
      <c r="FH227" s="37"/>
      <c r="FI227" s="37"/>
      <c r="FJ227" s="37"/>
    </row>
    <row r="228" spans="163:166" ht="12.5" x14ac:dyDescent="0.25">
      <c r="FG228" s="37"/>
      <c r="FH228" s="37"/>
      <c r="FI228" s="37"/>
      <c r="FJ228" s="37"/>
    </row>
    <row r="229" spans="163:166" ht="12.5" x14ac:dyDescent="0.25">
      <c r="FG229" s="37"/>
      <c r="FH229" s="37"/>
      <c r="FI229" s="37"/>
      <c r="FJ229" s="37"/>
    </row>
    <row r="230" spans="163:166" ht="12.5" x14ac:dyDescent="0.25">
      <c r="FG230" s="37"/>
      <c r="FH230" s="37"/>
      <c r="FI230" s="37"/>
      <c r="FJ230" s="37"/>
    </row>
    <row r="231" spans="163:166" ht="12.5" x14ac:dyDescent="0.25">
      <c r="FG231" s="37"/>
      <c r="FH231" s="37"/>
      <c r="FI231" s="37"/>
      <c r="FJ231" s="37"/>
    </row>
    <row r="232" spans="163:166" ht="12.5" x14ac:dyDescent="0.25">
      <c r="FG232" s="37"/>
      <c r="FH232" s="37"/>
      <c r="FI232" s="37"/>
      <c r="FJ232" s="37"/>
    </row>
    <row r="233" spans="163:166" ht="12.5" x14ac:dyDescent="0.25">
      <c r="FG233" s="37"/>
      <c r="FH233" s="37"/>
      <c r="FI233" s="37"/>
      <c r="FJ233" s="37"/>
    </row>
    <row r="234" spans="163:166" ht="12.5" x14ac:dyDescent="0.25">
      <c r="FG234" s="37"/>
      <c r="FH234" s="37"/>
      <c r="FI234" s="37"/>
      <c r="FJ234" s="37"/>
    </row>
    <row r="235" spans="163:166" ht="12.5" x14ac:dyDescent="0.25">
      <c r="FG235" s="37"/>
      <c r="FH235" s="37"/>
      <c r="FI235" s="37"/>
      <c r="FJ235" s="37"/>
    </row>
    <row r="236" spans="163:166" ht="12.5" x14ac:dyDescent="0.25">
      <c r="FG236" s="37"/>
      <c r="FH236" s="37"/>
      <c r="FI236" s="37"/>
      <c r="FJ236" s="37"/>
    </row>
    <row r="237" spans="163:166" ht="12.5" x14ac:dyDescent="0.25">
      <c r="FG237" s="37"/>
      <c r="FH237" s="37"/>
      <c r="FI237" s="37"/>
      <c r="FJ237" s="37"/>
    </row>
    <row r="238" spans="163:166" ht="12.5" x14ac:dyDescent="0.25">
      <c r="FG238" s="37"/>
      <c r="FH238" s="37"/>
      <c r="FI238" s="37"/>
      <c r="FJ238" s="37"/>
    </row>
    <row r="239" spans="163:166" ht="12.5" x14ac:dyDescent="0.25">
      <c r="FG239" s="37"/>
      <c r="FH239" s="37"/>
      <c r="FI239" s="37"/>
      <c r="FJ239" s="37"/>
    </row>
    <row r="240" spans="163:166" ht="12.5" x14ac:dyDescent="0.25">
      <c r="FG240" s="37"/>
      <c r="FH240" s="37"/>
      <c r="FI240" s="37"/>
      <c r="FJ240" s="37"/>
    </row>
    <row r="241" spans="163:166" ht="12.5" x14ac:dyDescent="0.25">
      <c r="FG241" s="37"/>
      <c r="FH241" s="37"/>
      <c r="FI241" s="37"/>
      <c r="FJ241" s="37"/>
    </row>
    <row r="242" spans="163:166" ht="12.5" x14ac:dyDescent="0.25">
      <c r="FG242" s="37"/>
      <c r="FH242" s="37"/>
      <c r="FI242" s="37"/>
      <c r="FJ242" s="37"/>
    </row>
    <row r="243" spans="163:166" ht="12.5" x14ac:dyDescent="0.25">
      <c r="FG243" s="37"/>
      <c r="FH243" s="37"/>
      <c r="FI243" s="37"/>
      <c r="FJ243" s="37"/>
    </row>
    <row r="244" spans="163:166" ht="12.5" x14ac:dyDescent="0.25">
      <c r="FG244" s="37"/>
      <c r="FH244" s="37"/>
      <c r="FI244" s="37"/>
      <c r="FJ244" s="37"/>
    </row>
    <row r="245" spans="163:166" ht="12.5" x14ac:dyDescent="0.25">
      <c r="FG245" s="37"/>
      <c r="FH245" s="37"/>
      <c r="FI245" s="37"/>
      <c r="FJ245" s="37"/>
    </row>
    <row r="246" spans="163:166" ht="12.5" x14ac:dyDescent="0.25">
      <c r="FG246" s="37"/>
      <c r="FH246" s="37"/>
      <c r="FI246" s="37"/>
      <c r="FJ246" s="37"/>
    </row>
    <row r="247" spans="163:166" ht="12.5" x14ac:dyDescent="0.25">
      <c r="FG247" s="37"/>
      <c r="FH247" s="37"/>
      <c r="FI247" s="37"/>
      <c r="FJ247" s="37"/>
    </row>
    <row r="248" spans="163:166" ht="12.5" x14ac:dyDescent="0.25">
      <c r="FG248" s="37"/>
      <c r="FH248" s="37"/>
      <c r="FI248" s="37"/>
      <c r="FJ248" s="37"/>
    </row>
    <row r="249" spans="163:166" ht="12.5" x14ac:dyDescent="0.25">
      <c r="FG249" s="37"/>
      <c r="FH249" s="37"/>
      <c r="FI249" s="37"/>
      <c r="FJ249" s="37"/>
    </row>
    <row r="250" spans="163:166" ht="12.5" x14ac:dyDescent="0.25">
      <c r="FG250" s="37"/>
      <c r="FH250" s="37"/>
      <c r="FI250" s="37"/>
      <c r="FJ250" s="37"/>
    </row>
    <row r="251" spans="163:166" ht="12.5" x14ac:dyDescent="0.25">
      <c r="FG251" s="37"/>
      <c r="FH251" s="37"/>
      <c r="FI251" s="37"/>
      <c r="FJ251" s="37"/>
    </row>
    <row r="252" spans="163:166" ht="12.5" x14ac:dyDescent="0.25">
      <c r="FG252" s="37"/>
      <c r="FH252" s="37"/>
      <c r="FI252" s="37"/>
      <c r="FJ252" s="37"/>
    </row>
    <row r="253" spans="163:166" ht="12.5" x14ac:dyDescent="0.25">
      <c r="FG253" s="37"/>
      <c r="FH253" s="37"/>
      <c r="FI253" s="37"/>
      <c r="FJ253" s="37"/>
    </row>
    <row r="254" spans="163:166" ht="12.5" x14ac:dyDescent="0.25">
      <c r="FG254" s="37"/>
      <c r="FH254" s="37"/>
      <c r="FI254" s="37"/>
      <c r="FJ254" s="37"/>
    </row>
    <row r="255" spans="163:166" ht="12.5" x14ac:dyDescent="0.25">
      <c r="FG255" s="37"/>
      <c r="FH255" s="37"/>
      <c r="FI255" s="37"/>
      <c r="FJ255" s="37"/>
    </row>
    <row r="256" spans="163:166" ht="12.5" x14ac:dyDescent="0.25">
      <c r="FG256" s="37"/>
      <c r="FH256" s="37"/>
      <c r="FI256" s="37"/>
      <c r="FJ256" s="37"/>
    </row>
    <row r="257" spans="163:166" ht="12.5" x14ac:dyDescent="0.25">
      <c r="FG257" s="37"/>
      <c r="FH257" s="37"/>
      <c r="FI257" s="37"/>
      <c r="FJ257" s="37"/>
    </row>
    <row r="258" spans="163:166" ht="12.5" x14ac:dyDescent="0.25">
      <c r="FG258" s="37"/>
      <c r="FH258" s="37"/>
      <c r="FI258" s="37"/>
      <c r="FJ258" s="37"/>
    </row>
    <row r="259" spans="163:166" ht="12.5" x14ac:dyDescent="0.25">
      <c r="FG259" s="37"/>
      <c r="FH259" s="37"/>
      <c r="FI259" s="37"/>
      <c r="FJ259" s="37"/>
    </row>
    <row r="260" spans="163:166" ht="12.5" x14ac:dyDescent="0.25">
      <c r="FG260" s="37"/>
      <c r="FH260" s="37"/>
      <c r="FI260" s="37"/>
      <c r="FJ260" s="37"/>
    </row>
    <row r="261" spans="163:166" ht="12.5" x14ac:dyDescent="0.25">
      <c r="FG261" s="37"/>
      <c r="FH261" s="37"/>
      <c r="FI261" s="37"/>
      <c r="FJ261" s="37"/>
    </row>
    <row r="262" spans="163:166" ht="12.5" x14ac:dyDescent="0.25">
      <c r="FG262" s="37"/>
      <c r="FH262" s="37"/>
      <c r="FI262" s="37"/>
      <c r="FJ262" s="37"/>
    </row>
    <row r="263" spans="163:166" ht="12.5" x14ac:dyDescent="0.25">
      <c r="FG263" s="37"/>
      <c r="FH263" s="37"/>
      <c r="FI263" s="37"/>
      <c r="FJ263" s="37"/>
    </row>
    <row r="264" spans="163:166" ht="12.5" x14ac:dyDescent="0.25">
      <c r="FG264" s="37"/>
      <c r="FH264" s="37"/>
      <c r="FI264" s="37"/>
      <c r="FJ264" s="37"/>
    </row>
    <row r="265" spans="163:166" ht="12.5" x14ac:dyDescent="0.25">
      <c r="FG265" s="37"/>
      <c r="FH265" s="37"/>
      <c r="FI265" s="37"/>
      <c r="FJ265" s="37"/>
    </row>
    <row r="266" spans="163:166" ht="12.5" x14ac:dyDescent="0.25">
      <c r="FG266" s="37"/>
      <c r="FH266" s="37"/>
      <c r="FI266" s="37"/>
      <c r="FJ266" s="37"/>
    </row>
    <row r="267" spans="163:166" ht="12.5" x14ac:dyDescent="0.25">
      <c r="FG267" s="37"/>
      <c r="FH267" s="37"/>
      <c r="FI267" s="37"/>
      <c r="FJ267" s="37"/>
    </row>
    <row r="268" spans="163:166" ht="12.5" x14ac:dyDescent="0.25">
      <c r="FG268" s="37"/>
      <c r="FH268" s="37"/>
      <c r="FI268" s="37"/>
      <c r="FJ268" s="37"/>
    </row>
    <row r="269" spans="163:166" ht="12.5" x14ac:dyDescent="0.25">
      <c r="FG269" s="37"/>
      <c r="FH269" s="37"/>
      <c r="FI269" s="37"/>
      <c r="FJ269" s="37"/>
    </row>
    <row r="270" spans="163:166" ht="12.5" x14ac:dyDescent="0.25">
      <c r="FG270" s="37"/>
      <c r="FH270" s="37"/>
      <c r="FI270" s="37"/>
      <c r="FJ270" s="37"/>
    </row>
    <row r="271" spans="163:166" ht="12.5" x14ac:dyDescent="0.25">
      <c r="FG271" s="37"/>
      <c r="FH271" s="37"/>
      <c r="FI271" s="37"/>
      <c r="FJ271" s="37"/>
    </row>
    <row r="272" spans="163:166" ht="12.5" x14ac:dyDescent="0.25">
      <c r="FG272" s="37"/>
      <c r="FH272" s="37"/>
      <c r="FI272" s="37"/>
      <c r="FJ272" s="37"/>
    </row>
    <row r="273" spans="163:166" ht="12.5" x14ac:dyDescent="0.25">
      <c r="FG273" s="37"/>
      <c r="FH273" s="37"/>
      <c r="FI273" s="37"/>
      <c r="FJ273" s="37"/>
    </row>
    <row r="274" spans="163:166" ht="12.5" x14ac:dyDescent="0.25">
      <c r="FG274" s="37"/>
      <c r="FH274" s="37"/>
      <c r="FI274" s="37"/>
      <c r="FJ274" s="37"/>
    </row>
    <row r="275" spans="163:166" ht="12.5" x14ac:dyDescent="0.25">
      <c r="FG275" s="37"/>
      <c r="FH275" s="37"/>
      <c r="FI275" s="37"/>
      <c r="FJ275" s="37"/>
    </row>
    <row r="276" spans="163:166" ht="12.5" x14ac:dyDescent="0.25">
      <c r="FG276" s="37"/>
      <c r="FH276" s="37"/>
      <c r="FI276" s="37"/>
      <c r="FJ276" s="37"/>
    </row>
    <row r="277" spans="163:166" ht="12.5" x14ac:dyDescent="0.25">
      <c r="FG277" s="37"/>
      <c r="FH277" s="37"/>
      <c r="FI277" s="37"/>
      <c r="FJ277" s="37"/>
    </row>
    <row r="278" spans="163:166" ht="12.5" x14ac:dyDescent="0.25">
      <c r="FG278" s="37"/>
      <c r="FH278" s="37"/>
      <c r="FI278" s="37"/>
      <c r="FJ278" s="37"/>
    </row>
    <row r="279" spans="163:166" ht="12.5" x14ac:dyDescent="0.25">
      <c r="FG279" s="37"/>
      <c r="FH279" s="37"/>
      <c r="FI279" s="37"/>
      <c r="FJ279" s="37"/>
    </row>
    <row r="280" spans="163:166" ht="12.5" x14ac:dyDescent="0.25">
      <c r="FG280" s="37"/>
      <c r="FH280" s="37"/>
      <c r="FI280" s="37"/>
      <c r="FJ280" s="37"/>
    </row>
    <row r="281" spans="163:166" ht="12.5" x14ac:dyDescent="0.25">
      <c r="FG281" s="37"/>
      <c r="FH281" s="37"/>
      <c r="FI281" s="37"/>
      <c r="FJ281" s="37"/>
    </row>
    <row r="282" spans="163:166" ht="12.5" x14ac:dyDescent="0.25">
      <c r="FG282" s="37"/>
      <c r="FH282" s="37"/>
      <c r="FI282" s="37"/>
      <c r="FJ282" s="37"/>
    </row>
    <row r="283" spans="163:166" ht="12.5" x14ac:dyDescent="0.25">
      <c r="FG283" s="37"/>
      <c r="FH283" s="37"/>
      <c r="FI283" s="37"/>
      <c r="FJ283" s="37"/>
    </row>
    <row r="284" spans="163:166" ht="12.5" x14ac:dyDescent="0.25">
      <c r="FG284" s="37"/>
      <c r="FH284" s="37"/>
      <c r="FI284" s="37"/>
      <c r="FJ284" s="37"/>
    </row>
    <row r="285" spans="163:166" ht="12.5" x14ac:dyDescent="0.25">
      <c r="FG285" s="37"/>
      <c r="FH285" s="37"/>
      <c r="FI285" s="37"/>
      <c r="FJ285" s="37"/>
    </row>
    <row r="286" spans="163:166" ht="12.5" x14ac:dyDescent="0.25">
      <c r="FG286" s="37"/>
      <c r="FH286" s="37"/>
      <c r="FI286" s="37"/>
      <c r="FJ286" s="37"/>
    </row>
    <row r="287" spans="163:166" ht="12.5" x14ac:dyDescent="0.25">
      <c r="FG287" s="37"/>
      <c r="FH287" s="37"/>
      <c r="FI287" s="37"/>
      <c r="FJ287" s="37"/>
    </row>
    <row r="288" spans="163:166" ht="12.5" x14ac:dyDescent="0.25">
      <c r="FG288" s="37"/>
      <c r="FH288" s="37"/>
      <c r="FI288" s="37"/>
      <c r="FJ288" s="37"/>
    </row>
    <row r="289" spans="163:166" ht="12.5" x14ac:dyDescent="0.25">
      <c r="FG289" s="37"/>
      <c r="FH289" s="37"/>
      <c r="FI289" s="37"/>
      <c r="FJ289" s="37"/>
    </row>
    <row r="290" spans="163:166" ht="12.5" x14ac:dyDescent="0.25">
      <c r="FG290" s="37"/>
      <c r="FH290" s="37"/>
      <c r="FI290" s="37"/>
      <c r="FJ290" s="37"/>
    </row>
    <row r="291" spans="163:166" ht="12.5" x14ac:dyDescent="0.25">
      <c r="FG291" s="37"/>
      <c r="FH291" s="37"/>
      <c r="FI291" s="37"/>
      <c r="FJ291" s="37"/>
    </row>
    <row r="292" spans="163:166" ht="12.5" x14ac:dyDescent="0.25">
      <c r="FG292" s="37"/>
      <c r="FH292" s="37"/>
      <c r="FI292" s="37"/>
      <c r="FJ292" s="37"/>
    </row>
    <row r="293" spans="163:166" ht="12.5" x14ac:dyDescent="0.25">
      <c r="FG293" s="37"/>
      <c r="FH293" s="37"/>
      <c r="FI293" s="37"/>
      <c r="FJ293" s="37"/>
    </row>
    <row r="294" spans="163:166" ht="12.5" x14ac:dyDescent="0.25">
      <c r="FG294" s="37"/>
      <c r="FH294" s="37"/>
      <c r="FI294" s="37"/>
      <c r="FJ294" s="37"/>
    </row>
    <row r="295" spans="163:166" ht="12.5" x14ac:dyDescent="0.25">
      <c r="FG295" s="37"/>
      <c r="FH295" s="37"/>
      <c r="FI295" s="37"/>
      <c r="FJ295" s="37"/>
    </row>
    <row r="296" spans="163:166" ht="12.5" x14ac:dyDescent="0.25">
      <c r="FG296" s="37"/>
      <c r="FH296" s="37"/>
      <c r="FI296" s="37"/>
      <c r="FJ296" s="37"/>
    </row>
    <row r="297" spans="163:166" ht="12.5" x14ac:dyDescent="0.25">
      <c r="FG297" s="37"/>
      <c r="FH297" s="37"/>
      <c r="FI297" s="37"/>
      <c r="FJ297" s="37"/>
    </row>
    <row r="298" spans="163:166" ht="12.5" x14ac:dyDescent="0.25">
      <c r="FG298" s="37"/>
      <c r="FH298" s="37"/>
      <c r="FI298" s="37"/>
      <c r="FJ298" s="37"/>
    </row>
    <row r="299" spans="163:166" ht="12.5" x14ac:dyDescent="0.25">
      <c r="FG299" s="37"/>
      <c r="FH299" s="37"/>
      <c r="FI299" s="37"/>
      <c r="FJ299" s="37"/>
    </row>
    <row r="300" spans="163:166" ht="12.5" x14ac:dyDescent="0.25">
      <c r="FG300" s="37"/>
      <c r="FH300" s="37"/>
      <c r="FI300" s="37"/>
      <c r="FJ300" s="37"/>
    </row>
    <row r="301" spans="163:166" ht="12.5" x14ac:dyDescent="0.25">
      <c r="FG301" s="37"/>
      <c r="FH301" s="37"/>
      <c r="FI301" s="37"/>
      <c r="FJ301" s="37"/>
    </row>
    <row r="302" spans="163:166" ht="12.5" x14ac:dyDescent="0.25">
      <c r="FG302" s="37"/>
      <c r="FH302" s="37"/>
      <c r="FI302" s="37"/>
      <c r="FJ302" s="37"/>
    </row>
    <row r="303" spans="163:166" ht="12.5" x14ac:dyDescent="0.25">
      <c r="FG303" s="37"/>
      <c r="FH303" s="37"/>
      <c r="FI303" s="37"/>
      <c r="FJ303" s="37"/>
    </row>
    <row r="304" spans="163:166" ht="12.5" x14ac:dyDescent="0.25">
      <c r="FG304" s="37"/>
      <c r="FH304" s="37"/>
      <c r="FI304" s="37"/>
      <c r="FJ304" s="37"/>
    </row>
    <row r="305" spans="163:166" ht="12.5" x14ac:dyDescent="0.25">
      <c r="FG305" s="37"/>
      <c r="FH305" s="37"/>
      <c r="FI305" s="37"/>
      <c r="FJ305" s="37"/>
    </row>
    <row r="306" spans="163:166" ht="12.5" x14ac:dyDescent="0.25">
      <c r="FG306" s="37"/>
      <c r="FH306" s="37"/>
      <c r="FI306" s="37"/>
      <c r="FJ306" s="37"/>
    </row>
    <row r="307" spans="163:166" ht="12.5" x14ac:dyDescent="0.25">
      <c r="FG307" s="37"/>
      <c r="FH307" s="37"/>
      <c r="FI307" s="37"/>
      <c r="FJ307" s="37"/>
    </row>
    <row r="308" spans="163:166" ht="12.5" x14ac:dyDescent="0.25">
      <c r="FG308" s="37"/>
      <c r="FH308" s="37"/>
      <c r="FI308" s="37"/>
      <c r="FJ308" s="37"/>
    </row>
    <row r="309" spans="163:166" ht="12.5" x14ac:dyDescent="0.25">
      <c r="FG309" s="37"/>
      <c r="FH309" s="37"/>
      <c r="FI309" s="37"/>
      <c r="FJ309" s="37"/>
    </row>
    <row r="310" spans="163:166" ht="12.5" x14ac:dyDescent="0.25">
      <c r="FG310" s="37"/>
      <c r="FH310" s="37"/>
      <c r="FI310" s="37"/>
      <c r="FJ310" s="37"/>
    </row>
    <row r="311" spans="163:166" ht="12.5" x14ac:dyDescent="0.25">
      <c r="FG311" s="37"/>
      <c r="FH311" s="37"/>
      <c r="FI311" s="37"/>
      <c r="FJ311" s="37"/>
    </row>
    <row r="312" spans="163:166" ht="12.5" x14ac:dyDescent="0.25">
      <c r="FG312" s="37"/>
      <c r="FH312" s="37"/>
      <c r="FI312" s="37"/>
      <c r="FJ312" s="37"/>
    </row>
    <row r="313" spans="163:166" ht="12.5" x14ac:dyDescent="0.25">
      <c r="FG313" s="37"/>
      <c r="FH313" s="37"/>
      <c r="FI313" s="37"/>
      <c r="FJ313" s="37"/>
    </row>
    <row r="314" spans="163:166" ht="12.5" x14ac:dyDescent="0.25">
      <c r="FG314" s="37"/>
      <c r="FH314" s="37"/>
      <c r="FI314" s="37"/>
      <c r="FJ314" s="37"/>
    </row>
    <row r="315" spans="163:166" ht="12.5" x14ac:dyDescent="0.25">
      <c r="FG315" s="37"/>
      <c r="FH315" s="37"/>
      <c r="FI315" s="37"/>
      <c r="FJ315" s="37"/>
    </row>
    <row r="316" spans="163:166" ht="12.5" x14ac:dyDescent="0.25">
      <c r="FG316" s="37"/>
      <c r="FH316" s="37"/>
      <c r="FI316" s="37"/>
      <c r="FJ316" s="37"/>
    </row>
    <row r="317" spans="163:166" ht="12.5" x14ac:dyDescent="0.25">
      <c r="FG317" s="37"/>
      <c r="FH317" s="37"/>
      <c r="FI317" s="37"/>
      <c r="FJ317" s="37"/>
    </row>
    <row r="318" spans="163:166" ht="12.5" x14ac:dyDescent="0.25">
      <c r="FG318" s="37"/>
      <c r="FH318" s="37"/>
      <c r="FI318" s="37"/>
      <c r="FJ318" s="37"/>
    </row>
    <row r="319" spans="163:166" ht="12.5" x14ac:dyDescent="0.25">
      <c r="FG319" s="37"/>
      <c r="FH319" s="37"/>
      <c r="FI319" s="37"/>
      <c r="FJ319" s="37"/>
    </row>
    <row r="320" spans="163:166" ht="12.5" x14ac:dyDescent="0.25">
      <c r="FG320" s="37"/>
      <c r="FH320" s="37"/>
      <c r="FI320" s="37"/>
      <c r="FJ320" s="37"/>
    </row>
    <row r="321" spans="163:166" ht="12.5" x14ac:dyDescent="0.25">
      <c r="FG321" s="37"/>
      <c r="FH321" s="37"/>
      <c r="FI321" s="37"/>
      <c r="FJ321" s="37"/>
    </row>
    <row r="322" spans="163:166" ht="12.5" x14ac:dyDescent="0.25">
      <c r="FG322" s="37"/>
      <c r="FH322" s="37"/>
      <c r="FI322" s="37"/>
      <c r="FJ322" s="37"/>
    </row>
    <row r="323" spans="163:166" ht="12.5" x14ac:dyDescent="0.25">
      <c r="FG323" s="37"/>
      <c r="FH323" s="37"/>
      <c r="FI323" s="37"/>
      <c r="FJ323" s="37"/>
    </row>
    <row r="324" spans="163:166" ht="12.5" x14ac:dyDescent="0.25">
      <c r="FG324" s="37"/>
      <c r="FH324" s="37"/>
      <c r="FI324" s="37"/>
      <c r="FJ324" s="37"/>
    </row>
    <row r="325" spans="163:166" ht="12.5" x14ac:dyDescent="0.25">
      <c r="FG325" s="37"/>
      <c r="FH325" s="37"/>
      <c r="FI325" s="37"/>
      <c r="FJ325" s="37"/>
    </row>
    <row r="326" spans="163:166" ht="12.5" x14ac:dyDescent="0.25">
      <c r="FG326" s="37"/>
      <c r="FH326" s="37"/>
      <c r="FI326" s="37"/>
      <c r="FJ326" s="37"/>
    </row>
    <row r="327" spans="163:166" ht="12.5" x14ac:dyDescent="0.25">
      <c r="FG327" s="37"/>
      <c r="FH327" s="37"/>
      <c r="FI327" s="37"/>
      <c r="FJ327" s="37"/>
    </row>
    <row r="328" spans="163:166" ht="12.5" x14ac:dyDescent="0.25">
      <c r="FG328" s="37"/>
      <c r="FH328" s="37"/>
      <c r="FI328" s="37"/>
      <c r="FJ328" s="37"/>
    </row>
    <row r="329" spans="163:166" ht="12.5" x14ac:dyDescent="0.25">
      <c r="FG329" s="37"/>
      <c r="FH329" s="37"/>
      <c r="FI329" s="37"/>
      <c r="FJ329" s="37"/>
    </row>
    <row r="330" spans="163:166" ht="12.5" x14ac:dyDescent="0.25">
      <c r="FG330" s="37"/>
      <c r="FH330" s="37"/>
      <c r="FI330" s="37"/>
      <c r="FJ330" s="37"/>
    </row>
    <row r="331" spans="163:166" ht="12.5" x14ac:dyDescent="0.25">
      <c r="FG331" s="37"/>
      <c r="FH331" s="37"/>
      <c r="FI331" s="37"/>
      <c r="FJ331" s="37"/>
    </row>
    <row r="332" spans="163:166" ht="12.5" x14ac:dyDescent="0.25">
      <c r="FG332" s="37"/>
      <c r="FH332" s="37"/>
      <c r="FI332" s="37"/>
      <c r="FJ332" s="37"/>
    </row>
    <row r="333" spans="163:166" ht="12.5" x14ac:dyDescent="0.25">
      <c r="FG333" s="37"/>
      <c r="FH333" s="37"/>
      <c r="FI333" s="37"/>
      <c r="FJ333" s="37"/>
    </row>
    <row r="334" spans="163:166" ht="12.5" x14ac:dyDescent="0.25">
      <c r="FG334" s="37"/>
      <c r="FH334" s="37"/>
      <c r="FI334" s="37"/>
      <c r="FJ334" s="37"/>
    </row>
    <row r="335" spans="163:166" ht="12.5" x14ac:dyDescent="0.25">
      <c r="FG335" s="37"/>
      <c r="FH335" s="37"/>
      <c r="FI335" s="37"/>
      <c r="FJ335" s="37"/>
    </row>
    <row r="336" spans="163:166" ht="12.5" x14ac:dyDescent="0.25">
      <c r="FG336" s="37"/>
      <c r="FH336" s="37"/>
      <c r="FI336" s="37"/>
      <c r="FJ336" s="37"/>
    </row>
    <row r="337" spans="163:166" ht="12.5" x14ac:dyDescent="0.25">
      <c r="FG337" s="37"/>
      <c r="FH337" s="37"/>
      <c r="FI337" s="37"/>
      <c r="FJ337" s="37"/>
    </row>
    <row r="338" spans="163:166" ht="12.5" x14ac:dyDescent="0.25">
      <c r="FG338" s="37"/>
      <c r="FH338" s="37"/>
      <c r="FI338" s="37"/>
      <c r="FJ338" s="37"/>
    </row>
    <row r="339" spans="163:166" ht="12.5" x14ac:dyDescent="0.25">
      <c r="FG339" s="37"/>
      <c r="FH339" s="37"/>
      <c r="FI339" s="37"/>
      <c r="FJ339" s="37"/>
    </row>
    <row r="340" spans="163:166" ht="12.5" x14ac:dyDescent="0.25">
      <c r="FG340" s="37"/>
      <c r="FH340" s="37"/>
      <c r="FI340" s="37"/>
      <c r="FJ340" s="37"/>
    </row>
    <row r="341" spans="163:166" ht="12.5" x14ac:dyDescent="0.25">
      <c r="FG341" s="37"/>
      <c r="FH341" s="37"/>
      <c r="FI341" s="37"/>
      <c r="FJ341" s="37"/>
    </row>
    <row r="342" spans="163:166" ht="12.5" x14ac:dyDescent="0.25">
      <c r="FG342" s="37"/>
      <c r="FH342" s="37"/>
      <c r="FI342" s="37"/>
      <c r="FJ342" s="37"/>
    </row>
    <row r="343" spans="163:166" ht="12.5" x14ac:dyDescent="0.25">
      <c r="FG343" s="37"/>
      <c r="FH343" s="37"/>
      <c r="FI343" s="37"/>
      <c r="FJ343" s="37"/>
    </row>
    <row r="344" spans="163:166" ht="12.5" x14ac:dyDescent="0.25">
      <c r="FG344" s="37"/>
      <c r="FH344" s="37"/>
      <c r="FI344" s="37"/>
      <c r="FJ344" s="37"/>
    </row>
    <row r="345" spans="163:166" ht="12.5" x14ac:dyDescent="0.25">
      <c r="FG345" s="37"/>
      <c r="FH345" s="37"/>
      <c r="FI345" s="37"/>
      <c r="FJ345" s="37"/>
    </row>
    <row r="346" spans="163:166" ht="12.5" x14ac:dyDescent="0.25">
      <c r="FG346" s="37"/>
      <c r="FH346" s="37"/>
      <c r="FI346" s="37"/>
      <c r="FJ346" s="37"/>
    </row>
    <row r="347" spans="163:166" ht="12.5" x14ac:dyDescent="0.25">
      <c r="FG347" s="37"/>
      <c r="FH347" s="37"/>
      <c r="FI347" s="37"/>
      <c r="FJ347" s="37"/>
    </row>
    <row r="348" spans="163:166" ht="12.5" x14ac:dyDescent="0.25">
      <c r="FG348" s="37"/>
      <c r="FH348" s="37"/>
      <c r="FI348" s="37"/>
      <c r="FJ348" s="37"/>
    </row>
    <row r="349" spans="163:166" ht="12.5" x14ac:dyDescent="0.25">
      <c r="FG349" s="37"/>
      <c r="FH349" s="37"/>
      <c r="FI349" s="37"/>
      <c r="FJ349" s="37"/>
    </row>
    <row r="350" spans="163:166" ht="12.5" x14ac:dyDescent="0.25">
      <c r="FG350" s="37"/>
      <c r="FH350" s="37"/>
      <c r="FI350" s="37"/>
      <c r="FJ350" s="37"/>
    </row>
    <row r="351" spans="163:166" ht="12.5" x14ac:dyDescent="0.25">
      <c r="FG351" s="37"/>
      <c r="FH351" s="37"/>
      <c r="FI351" s="37"/>
      <c r="FJ351" s="37"/>
    </row>
    <row r="352" spans="163:166" ht="12.5" x14ac:dyDescent="0.25">
      <c r="FG352" s="37"/>
      <c r="FH352" s="37"/>
      <c r="FI352" s="37"/>
      <c r="FJ352" s="37"/>
    </row>
    <row r="353" spans="163:166" ht="12.5" x14ac:dyDescent="0.25">
      <c r="FG353" s="37"/>
      <c r="FH353" s="37"/>
      <c r="FI353" s="37"/>
      <c r="FJ353" s="37"/>
    </row>
    <row r="354" spans="163:166" ht="12.5" x14ac:dyDescent="0.25">
      <c r="FG354" s="37"/>
      <c r="FH354" s="37"/>
      <c r="FI354" s="37"/>
      <c r="FJ354" s="37"/>
    </row>
    <row r="355" spans="163:166" ht="12.5" x14ac:dyDescent="0.25">
      <c r="FG355" s="37"/>
      <c r="FH355" s="37"/>
      <c r="FI355" s="37"/>
      <c r="FJ355" s="37"/>
    </row>
    <row r="356" spans="163:166" ht="12.5" x14ac:dyDescent="0.25">
      <c r="FG356" s="37"/>
      <c r="FH356" s="37"/>
      <c r="FI356" s="37"/>
      <c r="FJ356" s="37"/>
    </row>
    <row r="357" spans="163:166" ht="12.5" x14ac:dyDescent="0.25">
      <c r="FG357" s="37"/>
      <c r="FH357" s="37"/>
      <c r="FI357" s="37"/>
      <c r="FJ357" s="37"/>
    </row>
    <row r="358" spans="163:166" ht="12.5" x14ac:dyDescent="0.25">
      <c r="FG358" s="37"/>
      <c r="FH358" s="37"/>
      <c r="FI358" s="37"/>
      <c r="FJ358" s="37"/>
    </row>
    <row r="359" spans="163:166" ht="12.5" x14ac:dyDescent="0.25">
      <c r="FG359" s="37"/>
      <c r="FH359" s="37"/>
      <c r="FI359" s="37"/>
      <c r="FJ359" s="37"/>
    </row>
    <row r="360" spans="163:166" ht="12.5" x14ac:dyDescent="0.25">
      <c r="FG360" s="37"/>
      <c r="FH360" s="37"/>
      <c r="FI360" s="37"/>
      <c r="FJ360" s="37"/>
    </row>
    <row r="361" spans="163:166" ht="12.5" x14ac:dyDescent="0.25">
      <c r="FG361" s="37"/>
      <c r="FH361" s="37"/>
      <c r="FI361" s="37"/>
      <c r="FJ361" s="37"/>
    </row>
    <row r="362" spans="163:166" ht="12.5" x14ac:dyDescent="0.25">
      <c r="FG362" s="37"/>
      <c r="FH362" s="37"/>
      <c r="FI362" s="37"/>
      <c r="FJ362" s="37"/>
    </row>
    <row r="363" spans="163:166" ht="12.5" x14ac:dyDescent="0.25">
      <c r="FG363" s="37"/>
      <c r="FH363" s="37"/>
      <c r="FI363" s="37"/>
      <c r="FJ363" s="37"/>
    </row>
    <row r="364" spans="163:166" ht="12.5" x14ac:dyDescent="0.25">
      <c r="FG364" s="37"/>
      <c r="FH364" s="37"/>
      <c r="FI364" s="37"/>
      <c r="FJ364" s="37"/>
    </row>
    <row r="365" spans="163:166" ht="12.5" x14ac:dyDescent="0.25">
      <c r="FG365" s="37"/>
      <c r="FH365" s="37"/>
      <c r="FI365" s="37"/>
      <c r="FJ365" s="37"/>
    </row>
    <row r="366" spans="163:166" ht="12.5" x14ac:dyDescent="0.25">
      <c r="FG366" s="37"/>
      <c r="FH366" s="37"/>
      <c r="FI366" s="37"/>
      <c r="FJ366" s="37"/>
    </row>
    <row r="367" spans="163:166" ht="12.5" x14ac:dyDescent="0.25">
      <c r="FG367" s="37"/>
      <c r="FH367" s="37"/>
      <c r="FI367" s="37"/>
      <c r="FJ367" s="37"/>
    </row>
    <row r="368" spans="163:166" ht="12.5" x14ac:dyDescent="0.25">
      <c r="FG368" s="37"/>
      <c r="FH368" s="37"/>
      <c r="FI368" s="37"/>
      <c r="FJ368" s="37"/>
    </row>
    <row r="369" spans="163:166" ht="12.5" x14ac:dyDescent="0.25">
      <c r="FG369" s="37"/>
      <c r="FH369" s="37"/>
      <c r="FI369" s="37"/>
      <c r="FJ369" s="37"/>
    </row>
    <row r="370" spans="163:166" ht="12.5" x14ac:dyDescent="0.25">
      <c r="FG370" s="37"/>
      <c r="FH370" s="37"/>
      <c r="FI370" s="37"/>
      <c r="FJ370" s="37"/>
    </row>
    <row r="371" spans="163:166" ht="12.5" x14ac:dyDescent="0.25">
      <c r="FG371" s="37"/>
      <c r="FH371" s="37"/>
      <c r="FI371" s="37"/>
      <c r="FJ371" s="37"/>
    </row>
    <row r="372" spans="163:166" ht="12.5" x14ac:dyDescent="0.25">
      <c r="FG372" s="37"/>
      <c r="FH372" s="37"/>
      <c r="FI372" s="37"/>
      <c r="FJ372" s="37"/>
    </row>
    <row r="373" spans="163:166" ht="12.5" x14ac:dyDescent="0.25">
      <c r="FG373" s="37"/>
      <c r="FH373" s="37"/>
      <c r="FI373" s="37"/>
      <c r="FJ373" s="37"/>
    </row>
    <row r="374" spans="163:166" ht="12.5" x14ac:dyDescent="0.25">
      <c r="FG374" s="37"/>
      <c r="FH374" s="37"/>
      <c r="FI374" s="37"/>
      <c r="FJ374" s="37"/>
    </row>
    <row r="375" spans="163:166" ht="12.5" x14ac:dyDescent="0.25">
      <c r="FG375" s="37"/>
      <c r="FH375" s="37"/>
      <c r="FI375" s="37"/>
      <c r="FJ375" s="37"/>
    </row>
    <row r="376" spans="163:166" ht="12.5" x14ac:dyDescent="0.25">
      <c r="FG376" s="37"/>
      <c r="FH376" s="37"/>
      <c r="FI376" s="37"/>
      <c r="FJ376" s="37"/>
    </row>
    <row r="377" spans="163:166" ht="12.5" x14ac:dyDescent="0.25">
      <c r="FG377" s="37"/>
      <c r="FH377" s="37"/>
      <c r="FI377" s="37"/>
      <c r="FJ377" s="37"/>
    </row>
    <row r="378" spans="163:166" ht="12.5" x14ac:dyDescent="0.25">
      <c r="FG378" s="37"/>
      <c r="FH378" s="37"/>
      <c r="FI378" s="37"/>
      <c r="FJ378" s="37"/>
    </row>
    <row r="379" spans="163:166" ht="12.5" x14ac:dyDescent="0.25">
      <c r="FG379" s="37"/>
      <c r="FH379" s="37"/>
      <c r="FI379" s="37"/>
      <c r="FJ379" s="37"/>
    </row>
    <row r="380" spans="163:166" ht="12.5" x14ac:dyDescent="0.25">
      <c r="FG380" s="37"/>
      <c r="FH380" s="37"/>
      <c r="FI380" s="37"/>
      <c r="FJ380" s="37"/>
    </row>
    <row r="381" spans="163:166" ht="12.5" x14ac:dyDescent="0.25">
      <c r="FG381" s="37"/>
      <c r="FH381" s="37"/>
      <c r="FI381" s="37"/>
      <c r="FJ381" s="37"/>
    </row>
    <row r="382" spans="163:166" ht="12.5" x14ac:dyDescent="0.25">
      <c r="FG382" s="37"/>
      <c r="FH382" s="37"/>
      <c r="FI382" s="37"/>
      <c r="FJ382" s="37"/>
    </row>
    <row r="383" spans="163:166" ht="12.5" x14ac:dyDescent="0.25">
      <c r="FG383" s="37"/>
      <c r="FH383" s="37"/>
      <c r="FI383" s="37"/>
      <c r="FJ383" s="37"/>
    </row>
    <row r="384" spans="163:166" ht="12.5" x14ac:dyDescent="0.25">
      <c r="FG384" s="37"/>
      <c r="FH384" s="37"/>
      <c r="FI384" s="37"/>
      <c r="FJ384" s="37"/>
    </row>
    <row r="385" spans="163:166" ht="12.5" x14ac:dyDescent="0.25">
      <c r="FG385" s="37"/>
      <c r="FH385" s="37"/>
      <c r="FI385" s="37"/>
      <c r="FJ385" s="37"/>
    </row>
    <row r="386" spans="163:166" ht="12.5" x14ac:dyDescent="0.25">
      <c r="FG386" s="37"/>
      <c r="FH386" s="37"/>
      <c r="FI386" s="37"/>
      <c r="FJ386" s="37"/>
    </row>
    <row r="387" spans="163:166" ht="12.5" x14ac:dyDescent="0.25">
      <c r="FG387" s="37"/>
      <c r="FH387" s="37"/>
      <c r="FI387" s="37"/>
      <c r="FJ387" s="37"/>
    </row>
    <row r="388" spans="163:166" ht="12.5" x14ac:dyDescent="0.25">
      <c r="FG388" s="37"/>
      <c r="FH388" s="37"/>
      <c r="FI388" s="37"/>
      <c r="FJ388" s="37"/>
    </row>
    <row r="389" spans="163:166" ht="12.5" x14ac:dyDescent="0.25">
      <c r="FG389" s="37"/>
      <c r="FH389" s="37"/>
      <c r="FI389" s="37"/>
      <c r="FJ389" s="37"/>
    </row>
    <row r="390" spans="163:166" ht="12.5" x14ac:dyDescent="0.25">
      <c r="FG390" s="37"/>
      <c r="FH390" s="37"/>
      <c r="FI390" s="37"/>
      <c r="FJ390" s="37"/>
    </row>
    <row r="391" spans="163:166" ht="12.5" x14ac:dyDescent="0.25">
      <c r="FG391" s="37"/>
      <c r="FH391" s="37"/>
      <c r="FI391" s="37"/>
      <c r="FJ391" s="37"/>
    </row>
    <row r="392" spans="163:166" ht="12.5" x14ac:dyDescent="0.25">
      <c r="FG392" s="37"/>
      <c r="FH392" s="37"/>
      <c r="FI392" s="37"/>
      <c r="FJ392" s="37"/>
    </row>
    <row r="393" spans="163:166" ht="12.5" x14ac:dyDescent="0.25">
      <c r="FG393" s="37"/>
      <c r="FH393" s="37"/>
      <c r="FI393" s="37"/>
      <c r="FJ393" s="37"/>
    </row>
    <row r="394" spans="163:166" ht="12.5" x14ac:dyDescent="0.25">
      <c r="FG394" s="37"/>
      <c r="FH394" s="37"/>
      <c r="FI394" s="37"/>
      <c r="FJ394" s="37"/>
    </row>
    <row r="395" spans="163:166" ht="12.5" x14ac:dyDescent="0.25">
      <c r="FG395" s="37"/>
      <c r="FH395" s="37"/>
      <c r="FI395" s="37"/>
      <c r="FJ395" s="37"/>
    </row>
    <row r="396" spans="163:166" ht="12.5" x14ac:dyDescent="0.25">
      <c r="FG396" s="37"/>
      <c r="FH396" s="37"/>
      <c r="FI396" s="37"/>
      <c r="FJ396" s="37"/>
    </row>
    <row r="397" spans="163:166" ht="12.5" x14ac:dyDescent="0.25">
      <c r="FG397" s="37"/>
      <c r="FH397" s="37"/>
      <c r="FI397" s="37"/>
      <c r="FJ397" s="37"/>
    </row>
    <row r="398" spans="163:166" ht="12.5" x14ac:dyDescent="0.25">
      <c r="FG398" s="37"/>
      <c r="FH398" s="37"/>
      <c r="FI398" s="37"/>
      <c r="FJ398" s="37"/>
    </row>
    <row r="399" spans="163:166" ht="12.5" x14ac:dyDescent="0.25">
      <c r="FG399" s="37"/>
      <c r="FH399" s="37"/>
      <c r="FI399" s="37"/>
      <c r="FJ399" s="37"/>
    </row>
    <row r="400" spans="163:166" ht="12.5" x14ac:dyDescent="0.25">
      <c r="FG400" s="37"/>
      <c r="FH400" s="37"/>
      <c r="FI400" s="37"/>
      <c r="FJ400" s="37"/>
    </row>
    <row r="401" spans="163:166" ht="12.5" x14ac:dyDescent="0.25">
      <c r="FG401" s="37"/>
      <c r="FH401" s="37"/>
      <c r="FI401" s="37"/>
      <c r="FJ401" s="37"/>
    </row>
    <row r="402" spans="163:166" ht="12.5" x14ac:dyDescent="0.25">
      <c r="FG402" s="37"/>
      <c r="FH402" s="37"/>
      <c r="FI402" s="37"/>
      <c r="FJ402" s="37"/>
    </row>
    <row r="403" spans="163:166" ht="12.5" x14ac:dyDescent="0.25">
      <c r="FG403" s="37"/>
      <c r="FH403" s="37"/>
      <c r="FI403" s="37"/>
      <c r="FJ403" s="37"/>
    </row>
    <row r="404" spans="163:166" ht="12.5" x14ac:dyDescent="0.25">
      <c r="FG404" s="37"/>
      <c r="FH404" s="37"/>
      <c r="FI404" s="37"/>
      <c r="FJ404" s="37"/>
    </row>
    <row r="405" spans="163:166" ht="12.5" x14ac:dyDescent="0.25">
      <c r="FG405" s="37"/>
      <c r="FH405" s="37"/>
      <c r="FI405" s="37"/>
      <c r="FJ405" s="37"/>
    </row>
    <row r="406" spans="163:166" ht="12.5" x14ac:dyDescent="0.25">
      <c r="FG406" s="37"/>
      <c r="FH406" s="37"/>
      <c r="FI406" s="37"/>
      <c r="FJ406" s="37"/>
    </row>
    <row r="407" spans="163:166" ht="12.5" x14ac:dyDescent="0.25">
      <c r="FG407" s="37"/>
      <c r="FH407" s="37"/>
      <c r="FI407" s="37"/>
      <c r="FJ407" s="37"/>
    </row>
    <row r="408" spans="163:166" ht="12.5" x14ac:dyDescent="0.25">
      <c r="FG408" s="37"/>
      <c r="FH408" s="37"/>
      <c r="FI408" s="37"/>
      <c r="FJ408" s="37"/>
    </row>
    <row r="409" spans="163:166" ht="12.5" x14ac:dyDescent="0.25">
      <c r="FG409" s="37"/>
      <c r="FH409" s="37"/>
      <c r="FI409" s="37"/>
      <c r="FJ409" s="37"/>
    </row>
    <row r="410" spans="163:166" ht="12.5" x14ac:dyDescent="0.25">
      <c r="FG410" s="37"/>
      <c r="FH410" s="37"/>
      <c r="FI410" s="37"/>
      <c r="FJ410" s="37"/>
    </row>
    <row r="411" spans="163:166" ht="12.5" x14ac:dyDescent="0.25">
      <c r="FG411" s="37"/>
      <c r="FH411" s="37"/>
      <c r="FI411" s="37"/>
      <c r="FJ411" s="37"/>
    </row>
    <row r="412" spans="163:166" ht="12.5" x14ac:dyDescent="0.25">
      <c r="FG412" s="37"/>
      <c r="FH412" s="37"/>
      <c r="FI412" s="37"/>
      <c r="FJ412" s="37"/>
    </row>
    <row r="413" spans="163:166" ht="12.5" x14ac:dyDescent="0.25">
      <c r="FG413" s="37"/>
      <c r="FH413" s="37"/>
      <c r="FI413" s="37"/>
      <c r="FJ413" s="37"/>
    </row>
    <row r="414" spans="163:166" ht="12.5" x14ac:dyDescent="0.25">
      <c r="FG414" s="37"/>
      <c r="FH414" s="37"/>
      <c r="FI414" s="37"/>
      <c r="FJ414" s="37"/>
    </row>
    <row r="415" spans="163:166" ht="12.5" x14ac:dyDescent="0.25">
      <c r="FG415" s="37"/>
      <c r="FH415" s="37"/>
      <c r="FI415" s="37"/>
      <c r="FJ415" s="37"/>
    </row>
    <row r="416" spans="163:166" ht="12.5" x14ac:dyDescent="0.25">
      <c r="FG416" s="37"/>
      <c r="FH416" s="37"/>
      <c r="FI416" s="37"/>
      <c r="FJ416" s="37"/>
    </row>
    <row r="417" spans="163:166" ht="12.5" x14ac:dyDescent="0.25">
      <c r="FG417" s="37"/>
      <c r="FH417" s="37"/>
      <c r="FI417" s="37"/>
      <c r="FJ417" s="37"/>
    </row>
    <row r="418" spans="163:166" ht="12.5" x14ac:dyDescent="0.25">
      <c r="FG418" s="37"/>
      <c r="FH418" s="37"/>
      <c r="FI418" s="37"/>
      <c r="FJ418" s="37"/>
    </row>
    <row r="419" spans="163:166" ht="12.5" x14ac:dyDescent="0.25">
      <c r="FG419" s="37"/>
      <c r="FH419" s="37"/>
      <c r="FI419" s="37"/>
      <c r="FJ419" s="37"/>
    </row>
    <row r="420" spans="163:166" ht="12.5" x14ac:dyDescent="0.25">
      <c r="FG420" s="37"/>
      <c r="FH420" s="37"/>
      <c r="FI420" s="37"/>
      <c r="FJ420" s="37"/>
    </row>
    <row r="421" spans="163:166" ht="12.5" x14ac:dyDescent="0.25">
      <c r="FG421" s="37"/>
      <c r="FH421" s="37"/>
      <c r="FI421" s="37"/>
      <c r="FJ421" s="37"/>
    </row>
    <row r="422" spans="163:166" ht="12.5" x14ac:dyDescent="0.25">
      <c r="FG422" s="37"/>
      <c r="FH422" s="37"/>
      <c r="FI422" s="37"/>
      <c r="FJ422" s="37"/>
    </row>
    <row r="423" spans="163:166" ht="12.5" x14ac:dyDescent="0.25">
      <c r="FG423" s="37"/>
      <c r="FH423" s="37"/>
      <c r="FI423" s="37"/>
      <c r="FJ423" s="37"/>
    </row>
    <row r="424" spans="163:166" ht="12.5" x14ac:dyDescent="0.25">
      <c r="FG424" s="37"/>
      <c r="FH424" s="37"/>
      <c r="FI424" s="37"/>
      <c r="FJ424" s="37"/>
    </row>
    <row r="425" spans="163:166" ht="12.5" x14ac:dyDescent="0.25">
      <c r="FG425" s="37"/>
      <c r="FH425" s="37"/>
      <c r="FI425" s="37"/>
      <c r="FJ425" s="37"/>
    </row>
    <row r="426" spans="163:166" ht="12.5" x14ac:dyDescent="0.25">
      <c r="FG426" s="37"/>
      <c r="FH426" s="37"/>
      <c r="FI426" s="37"/>
      <c r="FJ426" s="37"/>
    </row>
    <row r="427" spans="163:166" ht="12.5" x14ac:dyDescent="0.25">
      <c r="FG427" s="37"/>
      <c r="FH427" s="37"/>
      <c r="FI427" s="37"/>
      <c r="FJ427" s="37"/>
    </row>
    <row r="428" spans="163:166" ht="12.5" x14ac:dyDescent="0.25">
      <c r="FG428" s="37"/>
      <c r="FH428" s="37"/>
      <c r="FI428" s="37"/>
      <c r="FJ428" s="37"/>
    </row>
    <row r="429" spans="163:166" ht="12.5" x14ac:dyDescent="0.25">
      <c r="FG429" s="37"/>
      <c r="FH429" s="37"/>
      <c r="FI429" s="37"/>
      <c r="FJ429" s="37"/>
    </row>
    <row r="430" spans="163:166" ht="12.5" x14ac:dyDescent="0.25">
      <c r="FG430" s="37"/>
      <c r="FH430" s="37"/>
      <c r="FI430" s="37"/>
      <c r="FJ430" s="37"/>
    </row>
    <row r="431" spans="163:166" ht="12.5" x14ac:dyDescent="0.25">
      <c r="FG431" s="37"/>
      <c r="FH431" s="37"/>
      <c r="FI431" s="37"/>
      <c r="FJ431" s="37"/>
    </row>
    <row r="432" spans="163:166" ht="12.5" x14ac:dyDescent="0.25">
      <c r="FG432" s="37"/>
      <c r="FH432" s="37"/>
      <c r="FI432" s="37"/>
      <c r="FJ432" s="37"/>
    </row>
    <row r="433" spans="163:166" ht="12.5" x14ac:dyDescent="0.25">
      <c r="FG433" s="37"/>
      <c r="FH433" s="37"/>
      <c r="FI433" s="37"/>
      <c r="FJ433" s="37"/>
    </row>
    <row r="434" spans="163:166" ht="12.5" x14ac:dyDescent="0.25">
      <c r="FG434" s="37"/>
      <c r="FH434" s="37"/>
      <c r="FI434" s="37"/>
      <c r="FJ434" s="37"/>
    </row>
    <row r="435" spans="163:166" ht="12.5" x14ac:dyDescent="0.25">
      <c r="FG435" s="37"/>
      <c r="FH435" s="37"/>
      <c r="FI435" s="37"/>
      <c r="FJ435" s="37"/>
    </row>
    <row r="436" spans="163:166" ht="12.5" x14ac:dyDescent="0.25">
      <c r="FG436" s="37"/>
      <c r="FH436" s="37"/>
      <c r="FI436" s="37"/>
      <c r="FJ436" s="37"/>
    </row>
    <row r="437" spans="163:166" ht="12.5" x14ac:dyDescent="0.25">
      <c r="FG437" s="37"/>
      <c r="FH437" s="37"/>
      <c r="FI437" s="37"/>
      <c r="FJ437" s="37"/>
    </row>
    <row r="438" spans="163:166" ht="12.5" x14ac:dyDescent="0.25">
      <c r="FG438" s="37"/>
      <c r="FH438" s="37"/>
      <c r="FI438" s="37"/>
      <c r="FJ438" s="37"/>
    </row>
    <row r="439" spans="163:166" ht="12.5" x14ac:dyDescent="0.25">
      <c r="FG439" s="37"/>
      <c r="FH439" s="37"/>
      <c r="FI439" s="37"/>
      <c r="FJ439" s="37"/>
    </row>
    <row r="440" spans="163:166" ht="12.5" x14ac:dyDescent="0.25">
      <c r="FG440" s="37"/>
      <c r="FH440" s="37"/>
      <c r="FI440" s="37"/>
      <c r="FJ440" s="37"/>
    </row>
    <row r="441" spans="163:166" ht="12.5" x14ac:dyDescent="0.25">
      <c r="FG441" s="37"/>
      <c r="FH441" s="37"/>
      <c r="FI441" s="37"/>
      <c r="FJ441" s="37"/>
    </row>
    <row r="442" spans="163:166" ht="12.5" x14ac:dyDescent="0.25">
      <c r="FG442" s="37"/>
      <c r="FH442" s="37"/>
      <c r="FI442" s="37"/>
      <c r="FJ442" s="37"/>
    </row>
    <row r="443" spans="163:166" ht="12.5" x14ac:dyDescent="0.25">
      <c r="FG443" s="37"/>
      <c r="FH443" s="37"/>
      <c r="FI443" s="37"/>
      <c r="FJ443" s="37"/>
    </row>
    <row r="444" spans="163:166" ht="12.5" x14ac:dyDescent="0.25">
      <c r="FG444" s="37"/>
      <c r="FH444" s="37"/>
      <c r="FI444" s="37"/>
      <c r="FJ444" s="37"/>
    </row>
    <row r="445" spans="163:166" ht="12.5" x14ac:dyDescent="0.25">
      <c r="FG445" s="37"/>
      <c r="FH445" s="37"/>
      <c r="FI445" s="37"/>
      <c r="FJ445" s="37"/>
    </row>
    <row r="446" spans="163:166" ht="12.5" x14ac:dyDescent="0.25">
      <c r="FG446" s="37"/>
      <c r="FH446" s="37"/>
      <c r="FI446" s="37"/>
      <c r="FJ446" s="37"/>
    </row>
    <row r="447" spans="163:166" ht="12.5" x14ac:dyDescent="0.25">
      <c r="FG447" s="37"/>
      <c r="FH447" s="37"/>
      <c r="FI447" s="37"/>
      <c r="FJ447" s="37"/>
    </row>
    <row r="448" spans="163:166" ht="12.5" x14ac:dyDescent="0.25">
      <c r="FG448" s="37"/>
      <c r="FH448" s="37"/>
      <c r="FI448" s="37"/>
      <c r="FJ448" s="37"/>
    </row>
    <row r="449" spans="163:166" ht="12.5" x14ac:dyDescent="0.25">
      <c r="FG449" s="37"/>
      <c r="FH449" s="37"/>
      <c r="FI449" s="37"/>
      <c r="FJ449" s="37"/>
    </row>
    <row r="450" spans="163:166" ht="12.5" x14ac:dyDescent="0.25">
      <c r="FG450" s="37"/>
      <c r="FH450" s="37"/>
      <c r="FI450" s="37"/>
      <c r="FJ450" s="37"/>
    </row>
    <row r="451" spans="163:166" ht="12.5" x14ac:dyDescent="0.25">
      <c r="FG451" s="37"/>
      <c r="FH451" s="37"/>
      <c r="FI451" s="37"/>
      <c r="FJ451" s="37"/>
    </row>
    <row r="452" spans="163:166" ht="12.5" x14ac:dyDescent="0.25">
      <c r="FG452" s="37"/>
      <c r="FH452" s="37"/>
      <c r="FI452" s="37"/>
      <c r="FJ452" s="37"/>
    </row>
    <row r="453" spans="163:166" ht="12.5" x14ac:dyDescent="0.25">
      <c r="FG453" s="37"/>
      <c r="FH453" s="37"/>
      <c r="FI453" s="37"/>
      <c r="FJ453" s="37"/>
    </row>
    <row r="454" spans="163:166" ht="12.5" x14ac:dyDescent="0.25">
      <c r="FG454" s="37"/>
      <c r="FH454" s="37"/>
      <c r="FI454" s="37"/>
      <c r="FJ454" s="37"/>
    </row>
    <row r="455" spans="163:166" ht="12.5" x14ac:dyDescent="0.25">
      <c r="FG455" s="37"/>
      <c r="FH455" s="37"/>
      <c r="FI455" s="37"/>
      <c r="FJ455" s="37"/>
    </row>
    <row r="456" spans="163:166" ht="12.5" x14ac:dyDescent="0.25">
      <c r="FG456" s="37"/>
      <c r="FH456" s="37"/>
      <c r="FI456" s="37"/>
      <c r="FJ456" s="37"/>
    </row>
    <row r="457" spans="163:166" ht="12.5" x14ac:dyDescent="0.25">
      <c r="FG457" s="37"/>
      <c r="FH457" s="37"/>
      <c r="FI457" s="37"/>
      <c r="FJ457" s="37"/>
    </row>
    <row r="458" spans="163:166" ht="12.5" x14ac:dyDescent="0.25">
      <c r="FG458" s="37"/>
      <c r="FH458" s="37"/>
      <c r="FI458" s="37"/>
      <c r="FJ458" s="37"/>
    </row>
    <row r="459" spans="163:166" ht="12.5" x14ac:dyDescent="0.25">
      <c r="FG459" s="37"/>
      <c r="FH459" s="37"/>
      <c r="FI459" s="37"/>
      <c r="FJ459" s="37"/>
    </row>
    <row r="460" spans="163:166" ht="12.5" x14ac:dyDescent="0.25">
      <c r="FG460" s="37"/>
      <c r="FH460" s="37"/>
      <c r="FI460" s="37"/>
      <c r="FJ460" s="37"/>
    </row>
    <row r="461" spans="163:166" ht="12.5" x14ac:dyDescent="0.25">
      <c r="FG461" s="37"/>
      <c r="FH461" s="37"/>
      <c r="FI461" s="37"/>
      <c r="FJ461" s="37"/>
    </row>
    <row r="462" spans="163:166" ht="12.5" x14ac:dyDescent="0.25">
      <c r="FG462" s="37"/>
      <c r="FH462" s="37"/>
      <c r="FI462" s="37"/>
      <c r="FJ462" s="37"/>
    </row>
    <row r="463" spans="163:166" ht="12.5" x14ac:dyDescent="0.25">
      <c r="FG463" s="37"/>
      <c r="FH463" s="37"/>
      <c r="FI463" s="37"/>
      <c r="FJ463" s="37"/>
    </row>
    <row r="464" spans="163:166" ht="12.5" x14ac:dyDescent="0.25">
      <c r="FG464" s="37"/>
      <c r="FH464" s="37"/>
      <c r="FI464" s="37"/>
      <c r="FJ464" s="37"/>
    </row>
    <row r="465" spans="163:166" ht="12.5" x14ac:dyDescent="0.25">
      <c r="FG465" s="37"/>
      <c r="FH465" s="37"/>
      <c r="FI465" s="37"/>
      <c r="FJ465" s="37"/>
    </row>
    <row r="466" spans="163:166" ht="12.5" x14ac:dyDescent="0.25">
      <c r="FG466" s="37"/>
      <c r="FH466" s="37"/>
      <c r="FI466" s="37"/>
      <c r="FJ466" s="37"/>
    </row>
    <row r="467" spans="163:166" ht="12.5" x14ac:dyDescent="0.25">
      <c r="FG467" s="37"/>
      <c r="FH467" s="37"/>
      <c r="FI467" s="37"/>
      <c r="FJ467" s="37"/>
    </row>
    <row r="468" spans="163:166" ht="12.5" x14ac:dyDescent="0.25">
      <c r="FG468" s="37"/>
      <c r="FH468" s="37"/>
      <c r="FI468" s="37"/>
      <c r="FJ468" s="37"/>
    </row>
    <row r="469" spans="163:166" ht="12.5" x14ac:dyDescent="0.25">
      <c r="FG469" s="37"/>
      <c r="FH469" s="37"/>
      <c r="FI469" s="37"/>
      <c r="FJ469" s="37"/>
    </row>
    <row r="470" spans="163:166" ht="12.5" x14ac:dyDescent="0.25">
      <c r="FG470" s="37"/>
      <c r="FH470" s="37"/>
      <c r="FI470" s="37"/>
      <c r="FJ470" s="37"/>
    </row>
    <row r="471" spans="163:166" ht="12.5" x14ac:dyDescent="0.25">
      <c r="FG471" s="37"/>
      <c r="FH471" s="37"/>
      <c r="FI471" s="37"/>
      <c r="FJ471" s="37"/>
    </row>
    <row r="472" spans="163:166" ht="12.5" x14ac:dyDescent="0.25">
      <c r="FG472" s="37"/>
      <c r="FH472" s="37"/>
      <c r="FI472" s="37"/>
      <c r="FJ472" s="37"/>
    </row>
    <row r="473" spans="163:166" ht="12.5" x14ac:dyDescent="0.25">
      <c r="FG473" s="37"/>
      <c r="FH473" s="37"/>
      <c r="FI473" s="37"/>
      <c r="FJ473" s="37"/>
    </row>
    <row r="474" spans="163:166" ht="12.5" x14ac:dyDescent="0.25">
      <c r="FG474" s="37"/>
      <c r="FH474" s="37"/>
      <c r="FI474" s="37"/>
      <c r="FJ474" s="37"/>
    </row>
    <row r="475" spans="163:166" ht="12.5" x14ac:dyDescent="0.25">
      <c r="FG475" s="37"/>
      <c r="FH475" s="37"/>
      <c r="FI475" s="37"/>
      <c r="FJ475" s="37"/>
    </row>
    <row r="476" spans="163:166" ht="12.5" x14ac:dyDescent="0.25">
      <c r="FG476" s="37"/>
      <c r="FH476" s="37"/>
      <c r="FI476" s="37"/>
      <c r="FJ476" s="37"/>
    </row>
    <row r="477" spans="163:166" ht="12.5" x14ac:dyDescent="0.25">
      <c r="FG477" s="37"/>
      <c r="FH477" s="37"/>
      <c r="FI477" s="37"/>
      <c r="FJ477" s="37"/>
    </row>
    <row r="478" spans="163:166" ht="12.5" x14ac:dyDescent="0.25">
      <c r="FG478" s="37"/>
      <c r="FH478" s="37"/>
      <c r="FI478" s="37"/>
      <c r="FJ478" s="37"/>
    </row>
    <row r="479" spans="163:166" ht="12.5" x14ac:dyDescent="0.25">
      <c r="FG479" s="37"/>
      <c r="FH479" s="37"/>
      <c r="FI479" s="37"/>
      <c r="FJ479" s="37"/>
    </row>
    <row r="480" spans="163:166" ht="12.5" x14ac:dyDescent="0.25">
      <c r="FG480" s="37"/>
      <c r="FH480" s="37"/>
      <c r="FI480" s="37"/>
      <c r="FJ480" s="37"/>
    </row>
    <row r="481" spans="163:166" ht="12.5" x14ac:dyDescent="0.25">
      <c r="FG481" s="37"/>
      <c r="FH481" s="37"/>
      <c r="FI481" s="37"/>
      <c r="FJ481" s="37"/>
    </row>
    <row r="482" spans="163:166" ht="12.5" x14ac:dyDescent="0.25">
      <c r="FG482" s="37"/>
      <c r="FH482" s="37"/>
      <c r="FI482" s="37"/>
      <c r="FJ482" s="37"/>
    </row>
    <row r="483" spans="163:166" ht="12.5" x14ac:dyDescent="0.25">
      <c r="FG483" s="37"/>
      <c r="FH483" s="37"/>
      <c r="FI483" s="37"/>
      <c r="FJ483" s="37"/>
    </row>
    <row r="484" spans="163:166" ht="12.5" x14ac:dyDescent="0.25">
      <c r="FG484" s="37"/>
      <c r="FH484" s="37"/>
      <c r="FI484" s="37"/>
      <c r="FJ484" s="37"/>
    </row>
    <row r="485" spans="163:166" ht="12.5" x14ac:dyDescent="0.25">
      <c r="FG485" s="37"/>
      <c r="FH485" s="37"/>
      <c r="FI485" s="37"/>
      <c r="FJ485" s="37"/>
    </row>
    <row r="486" spans="163:166" ht="12.5" x14ac:dyDescent="0.25">
      <c r="FG486" s="37"/>
      <c r="FH486" s="37"/>
      <c r="FI486" s="37"/>
      <c r="FJ486" s="37"/>
    </row>
    <row r="487" spans="163:166" ht="12.5" x14ac:dyDescent="0.25">
      <c r="FG487" s="37"/>
      <c r="FH487" s="37"/>
      <c r="FI487" s="37"/>
      <c r="FJ487" s="37"/>
    </row>
    <row r="488" spans="163:166" ht="12.5" x14ac:dyDescent="0.25">
      <c r="FG488" s="37"/>
      <c r="FH488" s="37"/>
      <c r="FI488" s="37"/>
      <c r="FJ488" s="37"/>
    </row>
    <row r="489" spans="163:166" ht="12.5" x14ac:dyDescent="0.25">
      <c r="FG489" s="37"/>
      <c r="FH489" s="37"/>
      <c r="FI489" s="37"/>
      <c r="FJ489" s="37"/>
    </row>
    <row r="490" spans="163:166" ht="12.5" x14ac:dyDescent="0.25">
      <c r="FG490" s="37"/>
      <c r="FH490" s="37"/>
      <c r="FI490" s="37"/>
      <c r="FJ490" s="37"/>
    </row>
    <row r="491" spans="163:166" ht="12.5" x14ac:dyDescent="0.25">
      <c r="FG491" s="37"/>
      <c r="FH491" s="37"/>
      <c r="FI491" s="37"/>
      <c r="FJ491" s="37"/>
    </row>
    <row r="492" spans="163:166" ht="12.5" x14ac:dyDescent="0.25">
      <c r="FG492" s="37"/>
      <c r="FH492" s="37"/>
      <c r="FI492" s="37"/>
      <c r="FJ492" s="37"/>
    </row>
    <row r="493" spans="163:166" ht="12.5" x14ac:dyDescent="0.25">
      <c r="FG493" s="37"/>
      <c r="FH493" s="37"/>
      <c r="FI493" s="37"/>
      <c r="FJ493" s="37"/>
    </row>
    <row r="494" spans="163:166" ht="12.5" x14ac:dyDescent="0.25">
      <c r="FG494" s="37"/>
      <c r="FH494" s="37"/>
      <c r="FI494" s="37"/>
      <c r="FJ494" s="37"/>
    </row>
    <row r="495" spans="163:166" ht="12.5" x14ac:dyDescent="0.25">
      <c r="FG495" s="37"/>
      <c r="FH495" s="37"/>
      <c r="FI495" s="37"/>
      <c r="FJ495" s="37"/>
    </row>
    <row r="496" spans="163:166" ht="12.5" x14ac:dyDescent="0.25">
      <c r="FG496" s="37"/>
      <c r="FH496" s="37"/>
      <c r="FI496" s="37"/>
      <c r="FJ496" s="37"/>
    </row>
    <row r="497" spans="163:166" ht="12.5" x14ac:dyDescent="0.25">
      <c r="FG497" s="37"/>
      <c r="FH497" s="37"/>
      <c r="FI497" s="37"/>
      <c r="FJ497" s="37"/>
    </row>
    <row r="498" spans="163:166" ht="12.5" x14ac:dyDescent="0.25">
      <c r="FG498" s="37"/>
      <c r="FH498" s="37"/>
      <c r="FI498" s="37"/>
      <c r="FJ498" s="37"/>
    </row>
    <row r="499" spans="163:166" ht="12.5" x14ac:dyDescent="0.25">
      <c r="FG499" s="37"/>
      <c r="FH499" s="37"/>
      <c r="FI499" s="37"/>
      <c r="FJ499" s="37"/>
    </row>
    <row r="500" spans="163:166" ht="12.5" x14ac:dyDescent="0.25">
      <c r="FG500" s="37"/>
      <c r="FH500" s="37"/>
      <c r="FI500" s="37"/>
      <c r="FJ500" s="37"/>
    </row>
    <row r="501" spans="163:166" ht="12.5" x14ac:dyDescent="0.25">
      <c r="FG501" s="37"/>
      <c r="FH501" s="37"/>
      <c r="FI501" s="37"/>
      <c r="FJ501" s="37"/>
    </row>
    <row r="502" spans="163:166" ht="12.5" x14ac:dyDescent="0.25">
      <c r="FG502" s="37"/>
      <c r="FH502" s="37"/>
      <c r="FI502" s="37"/>
      <c r="FJ502" s="37"/>
    </row>
    <row r="503" spans="163:166" ht="12.5" x14ac:dyDescent="0.25">
      <c r="FG503" s="37"/>
      <c r="FH503" s="37"/>
      <c r="FI503" s="37"/>
      <c r="FJ503" s="37"/>
    </row>
    <row r="504" spans="163:166" ht="12.5" x14ac:dyDescent="0.25">
      <c r="FG504" s="37"/>
      <c r="FH504" s="37"/>
      <c r="FI504" s="37"/>
      <c r="FJ504" s="37"/>
    </row>
    <row r="505" spans="163:166" ht="12.5" x14ac:dyDescent="0.25">
      <c r="FG505" s="37"/>
      <c r="FH505" s="37"/>
      <c r="FI505" s="37"/>
      <c r="FJ505" s="37"/>
    </row>
    <row r="506" spans="163:166" ht="12.5" x14ac:dyDescent="0.25">
      <c r="FG506" s="37"/>
      <c r="FH506" s="37"/>
      <c r="FI506" s="37"/>
      <c r="FJ506" s="37"/>
    </row>
    <row r="507" spans="163:166" ht="12.5" x14ac:dyDescent="0.25">
      <c r="FG507" s="37"/>
      <c r="FH507" s="37"/>
      <c r="FI507" s="37"/>
      <c r="FJ507" s="37"/>
    </row>
    <row r="508" spans="163:166" ht="12.5" x14ac:dyDescent="0.25">
      <c r="FG508" s="37"/>
      <c r="FH508" s="37"/>
      <c r="FI508" s="37"/>
      <c r="FJ508" s="37"/>
    </row>
    <row r="509" spans="163:166" ht="12.5" x14ac:dyDescent="0.25">
      <c r="FG509" s="37"/>
      <c r="FH509" s="37"/>
      <c r="FI509" s="37"/>
      <c r="FJ509" s="37"/>
    </row>
    <row r="510" spans="163:166" ht="12.5" x14ac:dyDescent="0.25">
      <c r="FG510" s="37"/>
      <c r="FH510" s="37"/>
      <c r="FI510" s="37"/>
      <c r="FJ510" s="37"/>
    </row>
    <row r="511" spans="163:166" ht="12.5" x14ac:dyDescent="0.25">
      <c r="FG511" s="37"/>
      <c r="FH511" s="37"/>
      <c r="FI511" s="37"/>
      <c r="FJ511" s="37"/>
    </row>
    <row r="512" spans="163:166" ht="12.5" x14ac:dyDescent="0.25">
      <c r="FG512" s="37"/>
      <c r="FH512" s="37"/>
      <c r="FI512" s="37"/>
      <c r="FJ512" s="37"/>
    </row>
    <row r="513" spans="163:166" ht="12.5" x14ac:dyDescent="0.25">
      <c r="FG513" s="37"/>
      <c r="FH513" s="37"/>
      <c r="FI513" s="37"/>
      <c r="FJ513" s="37"/>
    </row>
    <row r="514" spans="163:166" ht="12.5" x14ac:dyDescent="0.25">
      <c r="FG514" s="37"/>
      <c r="FH514" s="37"/>
      <c r="FI514" s="37"/>
      <c r="FJ514" s="37"/>
    </row>
    <row r="515" spans="163:166" ht="12.5" x14ac:dyDescent="0.25">
      <c r="FG515" s="37"/>
      <c r="FH515" s="37"/>
      <c r="FI515" s="37"/>
      <c r="FJ515" s="37"/>
    </row>
    <row r="516" spans="163:166" ht="12.5" x14ac:dyDescent="0.25">
      <c r="FG516" s="37"/>
      <c r="FH516" s="37"/>
      <c r="FI516" s="37"/>
      <c r="FJ516" s="37"/>
    </row>
    <row r="517" spans="163:166" ht="12.5" x14ac:dyDescent="0.25">
      <c r="FG517" s="37"/>
      <c r="FH517" s="37"/>
      <c r="FI517" s="37"/>
      <c r="FJ517" s="37"/>
    </row>
    <row r="518" spans="163:166" ht="12.5" x14ac:dyDescent="0.25">
      <c r="FG518" s="37"/>
      <c r="FH518" s="37"/>
      <c r="FI518" s="37"/>
      <c r="FJ518" s="37"/>
    </row>
    <row r="519" spans="163:166" ht="12.5" x14ac:dyDescent="0.25">
      <c r="FG519" s="37"/>
      <c r="FH519" s="37"/>
      <c r="FI519" s="37"/>
      <c r="FJ519" s="37"/>
    </row>
    <row r="520" spans="163:166" ht="12.5" x14ac:dyDescent="0.25">
      <c r="FG520" s="37"/>
      <c r="FH520" s="37"/>
      <c r="FI520" s="37"/>
      <c r="FJ520" s="37"/>
    </row>
    <row r="521" spans="163:166" ht="12.5" x14ac:dyDescent="0.25">
      <c r="FG521" s="37"/>
      <c r="FH521" s="37"/>
      <c r="FI521" s="37"/>
      <c r="FJ521" s="37"/>
    </row>
    <row r="522" spans="163:166" ht="12.5" x14ac:dyDescent="0.25">
      <c r="FG522" s="37"/>
      <c r="FH522" s="37"/>
      <c r="FI522" s="37"/>
      <c r="FJ522" s="37"/>
    </row>
    <row r="523" spans="163:166" ht="12.5" x14ac:dyDescent="0.25">
      <c r="FG523" s="37"/>
      <c r="FH523" s="37"/>
      <c r="FI523" s="37"/>
      <c r="FJ523" s="37"/>
    </row>
    <row r="524" spans="163:166" ht="12.5" x14ac:dyDescent="0.25">
      <c r="FG524" s="37"/>
      <c r="FH524" s="37"/>
      <c r="FI524" s="37"/>
      <c r="FJ524" s="37"/>
    </row>
    <row r="525" spans="163:166" ht="12.5" x14ac:dyDescent="0.25">
      <c r="FG525" s="37"/>
      <c r="FH525" s="37"/>
      <c r="FI525" s="37"/>
      <c r="FJ525" s="37"/>
    </row>
    <row r="526" spans="163:166" ht="12.5" x14ac:dyDescent="0.25">
      <c r="FG526" s="37"/>
      <c r="FH526" s="37"/>
      <c r="FI526" s="37"/>
      <c r="FJ526" s="37"/>
    </row>
    <row r="527" spans="163:166" ht="12.5" x14ac:dyDescent="0.25">
      <c r="FG527" s="37"/>
      <c r="FH527" s="37"/>
      <c r="FI527" s="37"/>
      <c r="FJ527" s="37"/>
    </row>
    <row r="528" spans="163:166" ht="12.5" x14ac:dyDescent="0.25">
      <c r="FG528" s="37"/>
      <c r="FH528" s="37"/>
      <c r="FI528" s="37"/>
      <c r="FJ528" s="37"/>
    </row>
    <row r="529" spans="163:166" ht="12.5" x14ac:dyDescent="0.25">
      <c r="FG529" s="37"/>
      <c r="FH529" s="37"/>
      <c r="FI529" s="37"/>
      <c r="FJ529" s="37"/>
    </row>
    <row r="530" spans="163:166" ht="12.5" x14ac:dyDescent="0.25">
      <c r="FG530" s="37"/>
      <c r="FH530" s="37"/>
      <c r="FI530" s="37"/>
      <c r="FJ530" s="37"/>
    </row>
    <row r="531" spans="163:166" ht="12.5" x14ac:dyDescent="0.25">
      <c r="FG531" s="37"/>
      <c r="FH531" s="37"/>
      <c r="FI531" s="37"/>
      <c r="FJ531" s="37"/>
    </row>
    <row r="532" spans="163:166" ht="12.5" x14ac:dyDescent="0.25">
      <c r="FG532" s="37"/>
      <c r="FH532" s="37"/>
      <c r="FI532" s="37"/>
      <c r="FJ532" s="37"/>
    </row>
    <row r="533" spans="163:166" ht="12.5" x14ac:dyDescent="0.25">
      <c r="FG533" s="37"/>
      <c r="FH533" s="37"/>
      <c r="FI533" s="37"/>
      <c r="FJ533" s="37"/>
    </row>
    <row r="534" spans="163:166" ht="12.5" x14ac:dyDescent="0.25">
      <c r="FG534" s="37"/>
      <c r="FH534" s="37"/>
      <c r="FI534" s="37"/>
      <c r="FJ534" s="37"/>
    </row>
    <row r="535" spans="163:166" ht="12.5" x14ac:dyDescent="0.25">
      <c r="FG535" s="37"/>
      <c r="FH535" s="37"/>
      <c r="FI535" s="37"/>
      <c r="FJ535" s="37"/>
    </row>
    <row r="536" spans="163:166" ht="12.5" x14ac:dyDescent="0.25">
      <c r="FG536" s="37"/>
      <c r="FH536" s="37"/>
      <c r="FI536" s="37"/>
      <c r="FJ536" s="37"/>
    </row>
    <row r="537" spans="163:166" ht="12.5" x14ac:dyDescent="0.25">
      <c r="FG537" s="37"/>
      <c r="FH537" s="37"/>
      <c r="FI537" s="37"/>
      <c r="FJ537" s="37"/>
    </row>
    <row r="538" spans="163:166" ht="12.5" x14ac:dyDescent="0.25">
      <c r="FG538" s="37"/>
      <c r="FH538" s="37"/>
      <c r="FI538" s="37"/>
      <c r="FJ538" s="37"/>
    </row>
    <row r="539" spans="163:166" ht="12.5" x14ac:dyDescent="0.25">
      <c r="FG539" s="37"/>
      <c r="FH539" s="37"/>
      <c r="FI539" s="37"/>
      <c r="FJ539" s="37"/>
    </row>
    <row r="540" spans="163:166" ht="12.5" x14ac:dyDescent="0.25">
      <c r="FG540" s="37"/>
      <c r="FH540" s="37"/>
      <c r="FI540" s="37"/>
      <c r="FJ540" s="37"/>
    </row>
    <row r="541" spans="163:166" ht="12.5" x14ac:dyDescent="0.25">
      <c r="FG541" s="37"/>
      <c r="FH541" s="37"/>
      <c r="FI541" s="37"/>
      <c r="FJ541" s="37"/>
    </row>
    <row r="542" spans="163:166" ht="12.5" x14ac:dyDescent="0.25">
      <c r="FG542" s="37"/>
      <c r="FH542" s="37"/>
      <c r="FI542" s="37"/>
      <c r="FJ542" s="37"/>
    </row>
    <row r="543" spans="163:166" ht="12.5" x14ac:dyDescent="0.25">
      <c r="FG543" s="37"/>
      <c r="FH543" s="37"/>
      <c r="FI543" s="37"/>
      <c r="FJ543" s="37"/>
    </row>
    <row r="544" spans="163:166" ht="12.5" x14ac:dyDescent="0.25">
      <c r="FG544" s="37"/>
      <c r="FH544" s="37"/>
      <c r="FI544" s="37"/>
      <c r="FJ544" s="37"/>
    </row>
    <row r="545" spans="163:166" ht="12.5" x14ac:dyDescent="0.25">
      <c r="FG545" s="37"/>
      <c r="FH545" s="37"/>
      <c r="FI545" s="37"/>
      <c r="FJ545" s="37"/>
    </row>
    <row r="546" spans="163:166" ht="12.5" x14ac:dyDescent="0.25">
      <c r="FG546" s="37"/>
      <c r="FH546" s="37"/>
      <c r="FI546" s="37"/>
      <c r="FJ546" s="37"/>
    </row>
    <row r="547" spans="163:166" ht="12.5" x14ac:dyDescent="0.25">
      <c r="FG547" s="37"/>
      <c r="FH547" s="37"/>
      <c r="FI547" s="37"/>
      <c r="FJ547" s="37"/>
    </row>
    <row r="548" spans="163:166" ht="12.5" x14ac:dyDescent="0.25">
      <c r="FG548" s="37"/>
      <c r="FH548" s="37"/>
      <c r="FI548" s="37"/>
      <c r="FJ548" s="37"/>
    </row>
    <row r="549" spans="163:166" ht="12.5" x14ac:dyDescent="0.25">
      <c r="FG549" s="37"/>
      <c r="FH549" s="37"/>
      <c r="FI549" s="37"/>
      <c r="FJ549" s="37"/>
    </row>
    <row r="550" spans="163:166" ht="12.5" x14ac:dyDescent="0.25">
      <c r="FG550" s="37"/>
      <c r="FH550" s="37"/>
      <c r="FI550" s="37"/>
      <c r="FJ550" s="37"/>
    </row>
    <row r="551" spans="163:166" ht="12.5" x14ac:dyDescent="0.25">
      <c r="FG551" s="37"/>
      <c r="FH551" s="37"/>
      <c r="FI551" s="37"/>
      <c r="FJ551" s="37"/>
    </row>
    <row r="552" spans="163:166" ht="12.5" x14ac:dyDescent="0.25">
      <c r="FG552" s="37"/>
      <c r="FH552" s="37"/>
      <c r="FI552" s="37"/>
      <c r="FJ552" s="37"/>
    </row>
    <row r="553" spans="163:166" ht="12.5" x14ac:dyDescent="0.25">
      <c r="FG553" s="37"/>
      <c r="FH553" s="37"/>
      <c r="FI553" s="37"/>
      <c r="FJ553" s="37"/>
    </row>
    <row r="554" spans="163:166" ht="12.5" x14ac:dyDescent="0.25">
      <c r="FG554" s="37"/>
      <c r="FH554" s="37"/>
      <c r="FI554" s="37"/>
      <c r="FJ554" s="37"/>
    </row>
    <row r="555" spans="163:166" ht="12.5" x14ac:dyDescent="0.25">
      <c r="FG555" s="37"/>
      <c r="FH555" s="37"/>
      <c r="FI555" s="37"/>
      <c r="FJ555" s="37"/>
    </row>
    <row r="556" spans="163:166" ht="12.5" x14ac:dyDescent="0.25">
      <c r="FG556" s="37"/>
      <c r="FH556" s="37"/>
      <c r="FI556" s="37"/>
      <c r="FJ556" s="37"/>
    </row>
    <row r="557" spans="163:166" ht="12.5" x14ac:dyDescent="0.25">
      <c r="FG557" s="37"/>
      <c r="FH557" s="37"/>
      <c r="FI557" s="37"/>
      <c r="FJ557" s="37"/>
    </row>
    <row r="558" spans="163:166" ht="12.5" x14ac:dyDescent="0.25">
      <c r="FG558" s="37"/>
      <c r="FH558" s="37"/>
      <c r="FI558" s="37"/>
      <c r="FJ558" s="37"/>
    </row>
    <row r="559" spans="163:166" ht="12.5" x14ac:dyDescent="0.25">
      <c r="FG559" s="37"/>
      <c r="FH559" s="37"/>
      <c r="FI559" s="37"/>
      <c r="FJ559" s="37"/>
    </row>
    <row r="560" spans="163:166" ht="12.5" x14ac:dyDescent="0.25">
      <c r="FG560" s="37"/>
      <c r="FH560" s="37"/>
      <c r="FI560" s="37"/>
      <c r="FJ560" s="37"/>
    </row>
    <row r="561" spans="163:166" ht="12.5" x14ac:dyDescent="0.25">
      <c r="FG561" s="37"/>
      <c r="FH561" s="37"/>
      <c r="FI561" s="37"/>
      <c r="FJ561" s="37"/>
    </row>
    <row r="562" spans="163:166" ht="12.5" x14ac:dyDescent="0.25">
      <c r="FG562" s="37"/>
      <c r="FH562" s="37"/>
      <c r="FI562" s="37"/>
      <c r="FJ562" s="37"/>
    </row>
    <row r="563" spans="163:166" ht="12.5" x14ac:dyDescent="0.25">
      <c r="FG563" s="37"/>
      <c r="FH563" s="37"/>
      <c r="FI563" s="37"/>
      <c r="FJ563" s="37"/>
    </row>
    <row r="564" spans="163:166" ht="12.5" x14ac:dyDescent="0.25">
      <c r="FG564" s="37"/>
      <c r="FH564" s="37"/>
      <c r="FI564" s="37"/>
      <c r="FJ564" s="37"/>
    </row>
    <row r="565" spans="163:166" ht="12.5" x14ac:dyDescent="0.25">
      <c r="FG565" s="37"/>
      <c r="FH565" s="37"/>
      <c r="FI565" s="37"/>
      <c r="FJ565" s="37"/>
    </row>
    <row r="566" spans="163:166" ht="12.5" x14ac:dyDescent="0.25">
      <c r="FG566" s="37"/>
      <c r="FH566" s="37"/>
      <c r="FI566" s="37"/>
      <c r="FJ566" s="37"/>
    </row>
    <row r="567" spans="163:166" ht="12.5" x14ac:dyDescent="0.25">
      <c r="FG567" s="37"/>
      <c r="FH567" s="37"/>
      <c r="FI567" s="37"/>
      <c r="FJ567" s="37"/>
    </row>
    <row r="568" spans="163:166" ht="12.5" x14ac:dyDescent="0.25">
      <c r="FG568" s="37"/>
      <c r="FH568" s="37"/>
      <c r="FI568" s="37"/>
      <c r="FJ568" s="37"/>
    </row>
    <row r="569" spans="163:166" ht="12.5" x14ac:dyDescent="0.25">
      <c r="FG569" s="37"/>
      <c r="FH569" s="37"/>
      <c r="FI569" s="37"/>
      <c r="FJ569" s="37"/>
    </row>
    <row r="570" spans="163:166" ht="12.5" x14ac:dyDescent="0.25">
      <c r="FG570" s="37"/>
      <c r="FH570" s="37"/>
      <c r="FI570" s="37"/>
      <c r="FJ570" s="37"/>
    </row>
    <row r="571" spans="163:166" ht="12.5" x14ac:dyDescent="0.25">
      <c r="FG571" s="37"/>
      <c r="FH571" s="37"/>
      <c r="FI571" s="37"/>
      <c r="FJ571" s="37"/>
    </row>
    <row r="572" spans="163:166" ht="12.5" x14ac:dyDescent="0.25">
      <c r="FG572" s="37"/>
      <c r="FH572" s="37"/>
      <c r="FI572" s="37"/>
      <c r="FJ572" s="37"/>
    </row>
    <row r="573" spans="163:166" ht="12.5" x14ac:dyDescent="0.25">
      <c r="FG573" s="37"/>
      <c r="FH573" s="37"/>
      <c r="FI573" s="37"/>
      <c r="FJ573" s="37"/>
    </row>
    <row r="574" spans="163:166" ht="12.5" x14ac:dyDescent="0.25">
      <c r="FG574" s="37"/>
      <c r="FH574" s="37"/>
      <c r="FI574" s="37"/>
      <c r="FJ574" s="37"/>
    </row>
    <row r="575" spans="163:166" ht="12.5" x14ac:dyDescent="0.25">
      <c r="FG575" s="37"/>
      <c r="FH575" s="37"/>
      <c r="FI575" s="37"/>
      <c r="FJ575" s="37"/>
    </row>
    <row r="576" spans="163:166" ht="12.5" x14ac:dyDescent="0.25">
      <c r="FG576" s="37"/>
      <c r="FH576" s="37"/>
      <c r="FI576" s="37"/>
      <c r="FJ576" s="37"/>
    </row>
    <row r="577" spans="163:166" ht="12.5" x14ac:dyDescent="0.25">
      <c r="FG577" s="37"/>
      <c r="FH577" s="37"/>
      <c r="FI577" s="37"/>
      <c r="FJ577" s="37"/>
    </row>
    <row r="578" spans="163:166" ht="12.5" x14ac:dyDescent="0.25">
      <c r="FG578" s="37"/>
      <c r="FH578" s="37"/>
      <c r="FI578" s="37"/>
      <c r="FJ578" s="37"/>
    </row>
    <row r="579" spans="163:166" ht="12.5" x14ac:dyDescent="0.25">
      <c r="FG579" s="37"/>
      <c r="FH579" s="37"/>
      <c r="FI579" s="37"/>
      <c r="FJ579" s="37"/>
    </row>
    <row r="580" spans="163:166" ht="12.5" x14ac:dyDescent="0.25">
      <c r="FG580" s="37"/>
      <c r="FH580" s="37"/>
      <c r="FI580" s="37"/>
      <c r="FJ580" s="37"/>
    </row>
    <row r="581" spans="163:166" ht="12.5" x14ac:dyDescent="0.25">
      <c r="FG581" s="37"/>
      <c r="FH581" s="37"/>
      <c r="FI581" s="37"/>
      <c r="FJ581" s="37"/>
    </row>
    <row r="582" spans="163:166" ht="12.5" x14ac:dyDescent="0.25">
      <c r="FG582" s="37"/>
      <c r="FH582" s="37"/>
      <c r="FI582" s="37"/>
      <c r="FJ582" s="37"/>
    </row>
    <row r="583" spans="163:166" ht="12.5" x14ac:dyDescent="0.25">
      <c r="FG583" s="37"/>
      <c r="FH583" s="37"/>
      <c r="FI583" s="37"/>
      <c r="FJ583" s="37"/>
    </row>
    <row r="584" spans="163:166" ht="12.5" x14ac:dyDescent="0.25">
      <c r="FG584" s="37"/>
      <c r="FH584" s="37"/>
      <c r="FI584" s="37"/>
      <c r="FJ584" s="37"/>
    </row>
    <row r="585" spans="163:166" ht="12.5" x14ac:dyDescent="0.25">
      <c r="FG585" s="37"/>
      <c r="FH585" s="37"/>
      <c r="FI585" s="37"/>
      <c r="FJ585" s="37"/>
    </row>
    <row r="586" spans="163:166" ht="12.5" x14ac:dyDescent="0.25">
      <c r="FG586" s="37"/>
      <c r="FH586" s="37"/>
      <c r="FI586" s="37"/>
      <c r="FJ586" s="37"/>
    </row>
    <row r="587" spans="163:166" ht="12.5" x14ac:dyDescent="0.25">
      <c r="FG587" s="37"/>
      <c r="FH587" s="37"/>
      <c r="FI587" s="37"/>
      <c r="FJ587" s="37"/>
    </row>
    <row r="588" spans="163:166" ht="12.5" x14ac:dyDescent="0.25">
      <c r="FG588" s="37"/>
      <c r="FH588" s="37"/>
      <c r="FI588" s="37"/>
      <c r="FJ588" s="37"/>
    </row>
    <row r="589" spans="163:166" ht="12.5" x14ac:dyDescent="0.25">
      <c r="FG589" s="37"/>
      <c r="FH589" s="37"/>
      <c r="FI589" s="37"/>
      <c r="FJ589" s="37"/>
    </row>
    <row r="590" spans="163:166" ht="12.5" x14ac:dyDescent="0.25">
      <c r="FG590" s="37"/>
      <c r="FH590" s="37"/>
      <c r="FI590" s="37"/>
      <c r="FJ590" s="37"/>
    </row>
    <row r="591" spans="163:166" ht="12.5" x14ac:dyDescent="0.25">
      <c r="FG591" s="37"/>
      <c r="FH591" s="37"/>
      <c r="FI591" s="37"/>
      <c r="FJ591" s="37"/>
    </row>
    <row r="592" spans="163:166" ht="12.5" x14ac:dyDescent="0.25">
      <c r="FG592" s="37"/>
      <c r="FH592" s="37"/>
      <c r="FI592" s="37"/>
      <c r="FJ592" s="37"/>
    </row>
    <row r="593" spans="163:166" ht="12.5" x14ac:dyDescent="0.25">
      <c r="FG593" s="37"/>
      <c r="FH593" s="37"/>
      <c r="FI593" s="37"/>
      <c r="FJ593" s="37"/>
    </row>
    <row r="594" spans="163:166" ht="12.5" x14ac:dyDescent="0.25">
      <c r="FG594" s="37"/>
      <c r="FH594" s="37"/>
      <c r="FI594" s="37"/>
      <c r="FJ594" s="37"/>
    </row>
    <row r="595" spans="163:166" ht="12.5" x14ac:dyDescent="0.25">
      <c r="FG595" s="37"/>
      <c r="FH595" s="37"/>
      <c r="FI595" s="37"/>
      <c r="FJ595" s="37"/>
    </row>
    <row r="596" spans="163:166" ht="12.5" x14ac:dyDescent="0.25">
      <c r="FG596" s="37"/>
      <c r="FH596" s="37"/>
      <c r="FI596" s="37"/>
      <c r="FJ596" s="37"/>
    </row>
    <row r="597" spans="163:166" ht="12.5" x14ac:dyDescent="0.25">
      <c r="FG597" s="37"/>
      <c r="FH597" s="37"/>
      <c r="FI597" s="37"/>
      <c r="FJ597" s="37"/>
    </row>
    <row r="598" spans="163:166" ht="12.5" x14ac:dyDescent="0.25">
      <c r="FG598" s="37"/>
      <c r="FH598" s="37"/>
      <c r="FI598" s="37"/>
      <c r="FJ598" s="37"/>
    </row>
    <row r="599" spans="163:166" ht="12.5" x14ac:dyDescent="0.25">
      <c r="FG599" s="37"/>
      <c r="FH599" s="37"/>
      <c r="FI599" s="37"/>
      <c r="FJ599" s="37"/>
    </row>
    <row r="600" spans="163:166" ht="12.5" x14ac:dyDescent="0.25">
      <c r="FG600" s="37"/>
      <c r="FH600" s="37"/>
      <c r="FI600" s="37"/>
      <c r="FJ600" s="37"/>
    </row>
    <row r="601" spans="163:166" ht="12.5" x14ac:dyDescent="0.25">
      <c r="FG601" s="37"/>
      <c r="FH601" s="37"/>
      <c r="FI601" s="37"/>
      <c r="FJ601" s="37"/>
    </row>
    <row r="602" spans="163:166" ht="12.5" x14ac:dyDescent="0.25">
      <c r="FG602" s="37"/>
      <c r="FH602" s="37"/>
      <c r="FI602" s="37"/>
      <c r="FJ602" s="37"/>
    </row>
    <row r="603" spans="163:166" ht="12.5" x14ac:dyDescent="0.25">
      <c r="FG603" s="37"/>
      <c r="FH603" s="37"/>
      <c r="FI603" s="37"/>
      <c r="FJ603" s="37"/>
    </row>
    <row r="604" spans="163:166" ht="12.5" x14ac:dyDescent="0.25">
      <c r="FG604" s="37"/>
      <c r="FH604" s="37"/>
      <c r="FI604" s="37"/>
      <c r="FJ604" s="37"/>
    </row>
    <row r="605" spans="163:166" ht="12.5" x14ac:dyDescent="0.25">
      <c r="FG605" s="37"/>
      <c r="FH605" s="37"/>
      <c r="FI605" s="37"/>
      <c r="FJ605" s="37"/>
    </row>
    <row r="606" spans="163:166" ht="12.5" x14ac:dyDescent="0.25">
      <c r="FG606" s="37"/>
      <c r="FH606" s="37"/>
      <c r="FI606" s="37"/>
      <c r="FJ606" s="37"/>
    </row>
    <row r="607" spans="163:166" ht="12.5" x14ac:dyDescent="0.25">
      <c r="FG607" s="37"/>
      <c r="FH607" s="37"/>
      <c r="FI607" s="37"/>
      <c r="FJ607" s="37"/>
    </row>
    <row r="608" spans="163:166" ht="12.5" x14ac:dyDescent="0.25">
      <c r="FG608" s="37"/>
      <c r="FH608" s="37"/>
      <c r="FI608" s="37"/>
      <c r="FJ608" s="37"/>
    </row>
    <row r="609" spans="163:166" ht="12.5" x14ac:dyDescent="0.25">
      <c r="FG609" s="37"/>
      <c r="FH609" s="37"/>
      <c r="FI609" s="37"/>
      <c r="FJ609" s="37"/>
    </row>
    <row r="610" spans="163:166" ht="12.5" x14ac:dyDescent="0.25">
      <c r="FG610" s="37"/>
      <c r="FH610" s="37"/>
      <c r="FI610" s="37"/>
      <c r="FJ610" s="37"/>
    </row>
    <row r="611" spans="163:166" ht="12.5" x14ac:dyDescent="0.25">
      <c r="FG611" s="37"/>
      <c r="FH611" s="37"/>
      <c r="FI611" s="37"/>
      <c r="FJ611" s="37"/>
    </row>
    <row r="612" spans="163:166" ht="12.5" x14ac:dyDescent="0.25">
      <c r="FG612" s="37"/>
      <c r="FH612" s="37"/>
      <c r="FI612" s="37"/>
      <c r="FJ612" s="37"/>
    </row>
    <row r="613" spans="163:166" ht="12.5" x14ac:dyDescent="0.25">
      <c r="FG613" s="37"/>
      <c r="FH613" s="37"/>
      <c r="FI613" s="37"/>
      <c r="FJ613" s="37"/>
    </row>
    <row r="614" spans="163:166" ht="12.5" x14ac:dyDescent="0.25">
      <c r="FG614" s="37"/>
      <c r="FH614" s="37"/>
      <c r="FI614" s="37"/>
      <c r="FJ614" s="37"/>
    </row>
    <row r="615" spans="163:166" ht="12.5" x14ac:dyDescent="0.25">
      <c r="FG615" s="37"/>
      <c r="FH615" s="37"/>
      <c r="FI615" s="37"/>
      <c r="FJ615" s="37"/>
    </row>
    <row r="616" spans="163:166" ht="12.5" x14ac:dyDescent="0.25">
      <c r="FG616" s="37"/>
      <c r="FH616" s="37"/>
      <c r="FI616" s="37"/>
      <c r="FJ616" s="37"/>
    </row>
    <row r="617" spans="163:166" ht="12.5" x14ac:dyDescent="0.25">
      <c r="FG617" s="37"/>
      <c r="FH617" s="37"/>
      <c r="FI617" s="37"/>
      <c r="FJ617" s="37"/>
    </row>
    <row r="618" spans="163:166" ht="12.5" x14ac:dyDescent="0.25">
      <c r="FG618" s="37"/>
      <c r="FH618" s="37"/>
      <c r="FI618" s="37"/>
      <c r="FJ618" s="37"/>
    </row>
    <row r="619" spans="163:166" ht="12.5" x14ac:dyDescent="0.25">
      <c r="FG619" s="37"/>
      <c r="FH619" s="37"/>
      <c r="FI619" s="37"/>
      <c r="FJ619" s="37"/>
    </row>
    <row r="620" spans="163:166" ht="12.5" x14ac:dyDescent="0.25">
      <c r="FG620" s="37"/>
      <c r="FH620" s="37"/>
      <c r="FI620" s="37"/>
      <c r="FJ620" s="37"/>
    </row>
    <row r="621" spans="163:166" ht="12.5" x14ac:dyDescent="0.25">
      <c r="FG621" s="37"/>
      <c r="FH621" s="37"/>
      <c r="FI621" s="37"/>
      <c r="FJ621" s="37"/>
    </row>
    <row r="622" spans="163:166" ht="12.5" x14ac:dyDescent="0.25">
      <c r="FG622" s="37"/>
      <c r="FH622" s="37"/>
      <c r="FI622" s="37"/>
      <c r="FJ622" s="37"/>
    </row>
    <row r="623" spans="163:166" ht="12.5" x14ac:dyDescent="0.25">
      <c r="FG623" s="37"/>
      <c r="FH623" s="37"/>
      <c r="FI623" s="37"/>
      <c r="FJ623" s="37"/>
    </row>
    <row r="624" spans="163:166" ht="12.5" x14ac:dyDescent="0.25">
      <c r="FG624" s="37"/>
      <c r="FH624" s="37"/>
      <c r="FI624" s="37"/>
      <c r="FJ624" s="37"/>
    </row>
    <row r="625" spans="163:166" ht="12.5" x14ac:dyDescent="0.25">
      <c r="FG625" s="37"/>
      <c r="FH625" s="37"/>
      <c r="FI625" s="37"/>
      <c r="FJ625" s="37"/>
    </row>
    <row r="626" spans="163:166" ht="12.5" x14ac:dyDescent="0.25">
      <c r="FG626" s="37"/>
      <c r="FH626" s="37"/>
      <c r="FI626" s="37"/>
      <c r="FJ626" s="37"/>
    </row>
    <row r="627" spans="163:166" ht="12.5" x14ac:dyDescent="0.25">
      <c r="FG627" s="37"/>
      <c r="FH627" s="37"/>
      <c r="FI627" s="37"/>
      <c r="FJ627" s="37"/>
    </row>
    <row r="628" spans="163:166" ht="12.5" x14ac:dyDescent="0.25">
      <c r="FG628" s="37"/>
      <c r="FH628" s="37"/>
      <c r="FI628" s="37"/>
      <c r="FJ628" s="37"/>
    </row>
    <row r="629" spans="163:166" ht="12.5" x14ac:dyDescent="0.25">
      <c r="FG629" s="37"/>
      <c r="FH629" s="37"/>
      <c r="FI629" s="37"/>
      <c r="FJ629" s="37"/>
    </row>
    <row r="630" spans="163:166" ht="12.5" x14ac:dyDescent="0.25">
      <c r="FG630" s="37"/>
      <c r="FH630" s="37"/>
      <c r="FI630" s="37"/>
      <c r="FJ630" s="37"/>
    </row>
    <row r="631" spans="163:166" ht="12.5" x14ac:dyDescent="0.25">
      <c r="FG631" s="37"/>
      <c r="FH631" s="37"/>
      <c r="FI631" s="37"/>
      <c r="FJ631" s="37"/>
    </row>
    <row r="632" spans="163:166" ht="12.5" x14ac:dyDescent="0.25">
      <c r="FG632" s="37"/>
      <c r="FH632" s="37"/>
      <c r="FI632" s="37"/>
      <c r="FJ632" s="37"/>
    </row>
    <row r="633" spans="163:166" ht="12.5" x14ac:dyDescent="0.25">
      <c r="FG633" s="37"/>
      <c r="FH633" s="37"/>
      <c r="FI633" s="37"/>
      <c r="FJ633" s="37"/>
    </row>
    <row r="634" spans="163:166" ht="12.5" x14ac:dyDescent="0.25">
      <c r="FG634" s="37"/>
      <c r="FH634" s="37"/>
      <c r="FI634" s="37"/>
      <c r="FJ634" s="37"/>
    </row>
    <row r="635" spans="163:166" ht="12.5" x14ac:dyDescent="0.25">
      <c r="FG635" s="37"/>
      <c r="FH635" s="37"/>
      <c r="FI635" s="37"/>
      <c r="FJ635" s="37"/>
    </row>
    <row r="636" spans="163:166" ht="12.5" x14ac:dyDescent="0.25">
      <c r="FG636" s="37"/>
      <c r="FH636" s="37"/>
      <c r="FI636" s="37"/>
      <c r="FJ636" s="37"/>
    </row>
    <row r="637" spans="163:166" ht="12.5" x14ac:dyDescent="0.25">
      <c r="FG637" s="37"/>
      <c r="FH637" s="37"/>
      <c r="FI637" s="37"/>
      <c r="FJ637" s="37"/>
    </row>
    <row r="638" spans="163:166" ht="12.5" x14ac:dyDescent="0.25">
      <c r="FG638" s="37"/>
      <c r="FH638" s="37"/>
      <c r="FI638" s="37"/>
      <c r="FJ638" s="37"/>
    </row>
    <row r="639" spans="163:166" ht="12.5" x14ac:dyDescent="0.25">
      <c r="FG639" s="37"/>
      <c r="FH639" s="37"/>
      <c r="FI639" s="37"/>
      <c r="FJ639" s="37"/>
    </row>
    <row r="640" spans="163:166" ht="12.5" x14ac:dyDescent="0.25">
      <c r="FG640" s="37"/>
      <c r="FH640" s="37"/>
      <c r="FI640" s="37"/>
      <c r="FJ640" s="37"/>
    </row>
    <row r="641" spans="163:166" ht="12.5" x14ac:dyDescent="0.25">
      <c r="FG641" s="37"/>
      <c r="FH641" s="37"/>
      <c r="FI641" s="37"/>
      <c r="FJ641" s="37"/>
    </row>
    <row r="642" spans="163:166" ht="12.5" x14ac:dyDescent="0.25">
      <c r="FG642" s="37"/>
      <c r="FH642" s="37"/>
      <c r="FI642" s="37"/>
      <c r="FJ642" s="37"/>
    </row>
    <row r="643" spans="163:166" ht="12.5" x14ac:dyDescent="0.25">
      <c r="FG643" s="37"/>
      <c r="FH643" s="37"/>
      <c r="FI643" s="37"/>
      <c r="FJ643" s="37"/>
    </row>
    <row r="644" spans="163:166" ht="12.5" x14ac:dyDescent="0.25">
      <c r="FG644" s="37"/>
      <c r="FH644" s="37"/>
      <c r="FI644" s="37"/>
      <c r="FJ644" s="37"/>
    </row>
    <row r="645" spans="163:166" ht="12.5" x14ac:dyDescent="0.25">
      <c r="FG645" s="37"/>
      <c r="FH645" s="37"/>
      <c r="FI645" s="37"/>
      <c r="FJ645" s="37"/>
    </row>
    <row r="646" spans="163:166" ht="12.5" x14ac:dyDescent="0.25">
      <c r="FG646" s="37"/>
      <c r="FH646" s="37"/>
      <c r="FI646" s="37"/>
      <c r="FJ646" s="37"/>
    </row>
    <row r="647" spans="163:166" ht="12.5" x14ac:dyDescent="0.25">
      <c r="FG647" s="37"/>
      <c r="FH647" s="37"/>
      <c r="FI647" s="37"/>
      <c r="FJ647" s="37"/>
    </row>
    <row r="648" spans="163:166" ht="12.5" x14ac:dyDescent="0.25">
      <c r="FG648" s="37"/>
      <c r="FH648" s="37"/>
      <c r="FI648" s="37"/>
      <c r="FJ648" s="37"/>
    </row>
    <row r="649" spans="163:166" ht="12.5" x14ac:dyDescent="0.25">
      <c r="FG649" s="37"/>
      <c r="FH649" s="37"/>
      <c r="FI649" s="37"/>
      <c r="FJ649" s="37"/>
    </row>
    <row r="650" spans="163:166" ht="12.5" x14ac:dyDescent="0.25">
      <c r="FG650" s="37"/>
      <c r="FH650" s="37"/>
      <c r="FI650" s="37"/>
      <c r="FJ650" s="37"/>
    </row>
    <row r="651" spans="163:166" ht="12.5" x14ac:dyDescent="0.25">
      <c r="FG651" s="37"/>
      <c r="FH651" s="37"/>
      <c r="FI651" s="37"/>
      <c r="FJ651" s="37"/>
    </row>
    <row r="652" spans="163:166" ht="12.5" x14ac:dyDescent="0.25">
      <c r="FG652" s="37"/>
      <c r="FH652" s="37"/>
      <c r="FI652" s="37"/>
      <c r="FJ652" s="37"/>
    </row>
    <row r="653" spans="163:166" ht="12.5" x14ac:dyDescent="0.25">
      <c r="FG653" s="37"/>
      <c r="FH653" s="37"/>
      <c r="FI653" s="37"/>
      <c r="FJ653" s="37"/>
    </row>
    <row r="654" spans="163:166" ht="12.5" x14ac:dyDescent="0.25">
      <c r="FG654" s="37"/>
      <c r="FH654" s="37"/>
      <c r="FI654" s="37"/>
      <c r="FJ654" s="37"/>
    </row>
    <row r="655" spans="163:166" ht="12.5" x14ac:dyDescent="0.25">
      <c r="FG655" s="37"/>
      <c r="FH655" s="37"/>
      <c r="FI655" s="37"/>
      <c r="FJ655" s="37"/>
    </row>
    <row r="656" spans="163:166" ht="12.5" x14ac:dyDescent="0.25">
      <c r="FG656" s="37"/>
      <c r="FH656" s="37"/>
      <c r="FI656" s="37"/>
      <c r="FJ656" s="37"/>
    </row>
    <row r="657" spans="163:166" ht="12.5" x14ac:dyDescent="0.25">
      <c r="FG657" s="37"/>
      <c r="FH657" s="37"/>
      <c r="FI657" s="37"/>
      <c r="FJ657" s="37"/>
    </row>
    <row r="658" spans="163:166" ht="12.5" x14ac:dyDescent="0.25">
      <c r="FG658" s="37"/>
      <c r="FH658" s="37"/>
      <c r="FI658" s="37"/>
      <c r="FJ658" s="37"/>
    </row>
    <row r="659" spans="163:166" ht="12.5" x14ac:dyDescent="0.25">
      <c r="FG659" s="37"/>
      <c r="FH659" s="37"/>
      <c r="FI659" s="37"/>
      <c r="FJ659" s="37"/>
    </row>
    <row r="660" spans="163:166" ht="12.5" x14ac:dyDescent="0.25">
      <c r="FG660" s="37"/>
      <c r="FH660" s="37"/>
      <c r="FI660" s="37"/>
      <c r="FJ660" s="37"/>
    </row>
    <row r="661" spans="163:166" ht="12.5" x14ac:dyDescent="0.25">
      <c r="FG661" s="37"/>
      <c r="FH661" s="37"/>
      <c r="FI661" s="37"/>
      <c r="FJ661" s="37"/>
    </row>
    <row r="662" spans="163:166" ht="12.5" x14ac:dyDescent="0.25">
      <c r="FG662" s="37"/>
      <c r="FH662" s="37"/>
      <c r="FI662" s="37"/>
      <c r="FJ662" s="37"/>
    </row>
    <row r="663" spans="163:166" ht="12.5" x14ac:dyDescent="0.25">
      <c r="FG663" s="37"/>
      <c r="FH663" s="37"/>
      <c r="FI663" s="37"/>
      <c r="FJ663" s="37"/>
    </row>
    <row r="664" spans="163:166" ht="12.5" x14ac:dyDescent="0.25">
      <c r="FG664" s="37"/>
      <c r="FH664" s="37"/>
      <c r="FI664" s="37"/>
      <c r="FJ664" s="37"/>
    </row>
    <row r="665" spans="163:166" ht="12.5" x14ac:dyDescent="0.25">
      <c r="FG665" s="37"/>
      <c r="FH665" s="37"/>
      <c r="FI665" s="37"/>
      <c r="FJ665" s="37"/>
    </row>
    <row r="666" spans="163:166" ht="12.5" x14ac:dyDescent="0.25">
      <c r="FG666" s="37"/>
      <c r="FH666" s="37"/>
      <c r="FI666" s="37"/>
      <c r="FJ666" s="37"/>
    </row>
    <row r="667" spans="163:166" ht="12.5" x14ac:dyDescent="0.25">
      <c r="FG667" s="37"/>
      <c r="FH667" s="37"/>
      <c r="FI667" s="37"/>
      <c r="FJ667" s="37"/>
    </row>
    <row r="668" spans="163:166" ht="12.5" x14ac:dyDescent="0.25">
      <c r="FG668" s="37"/>
      <c r="FH668" s="37"/>
      <c r="FI668" s="37"/>
      <c r="FJ668" s="37"/>
    </row>
    <row r="669" spans="163:166" ht="12.5" x14ac:dyDescent="0.25">
      <c r="FG669" s="37"/>
      <c r="FH669" s="37"/>
      <c r="FI669" s="37"/>
      <c r="FJ669" s="37"/>
    </row>
    <row r="670" spans="163:166" ht="12.5" x14ac:dyDescent="0.25">
      <c r="FG670" s="37"/>
      <c r="FH670" s="37"/>
      <c r="FI670" s="37"/>
      <c r="FJ670" s="37"/>
    </row>
    <row r="671" spans="163:166" ht="12.5" x14ac:dyDescent="0.25">
      <c r="FG671" s="37"/>
      <c r="FH671" s="37"/>
      <c r="FI671" s="37"/>
      <c r="FJ671" s="37"/>
    </row>
    <row r="672" spans="163:166" ht="12.5" x14ac:dyDescent="0.25">
      <c r="FG672" s="37"/>
      <c r="FH672" s="37"/>
      <c r="FI672" s="37"/>
      <c r="FJ672" s="37"/>
    </row>
    <row r="673" spans="163:166" ht="12.5" x14ac:dyDescent="0.25">
      <c r="FG673" s="37"/>
      <c r="FH673" s="37"/>
      <c r="FI673" s="37"/>
      <c r="FJ673" s="37"/>
    </row>
    <row r="674" spans="163:166" ht="12.5" x14ac:dyDescent="0.25">
      <c r="FG674" s="37"/>
      <c r="FH674" s="37"/>
      <c r="FI674" s="37"/>
      <c r="FJ674" s="37"/>
    </row>
    <row r="675" spans="163:166" ht="12.5" x14ac:dyDescent="0.25">
      <c r="FG675" s="37"/>
      <c r="FH675" s="37"/>
      <c r="FI675" s="37"/>
      <c r="FJ675" s="37"/>
    </row>
    <row r="676" spans="163:166" ht="12.5" x14ac:dyDescent="0.25">
      <c r="FG676" s="37"/>
      <c r="FH676" s="37"/>
      <c r="FI676" s="37"/>
      <c r="FJ676" s="37"/>
    </row>
    <row r="677" spans="163:166" ht="12.5" x14ac:dyDescent="0.25">
      <c r="FG677" s="37"/>
      <c r="FH677" s="37"/>
      <c r="FI677" s="37"/>
      <c r="FJ677" s="37"/>
    </row>
    <row r="678" spans="163:166" ht="12.5" x14ac:dyDescent="0.25">
      <c r="FG678" s="37"/>
      <c r="FH678" s="37"/>
      <c r="FI678" s="37"/>
      <c r="FJ678" s="37"/>
    </row>
    <row r="679" spans="163:166" ht="12.5" x14ac:dyDescent="0.25">
      <c r="FG679" s="37"/>
      <c r="FH679" s="37"/>
      <c r="FI679" s="37"/>
      <c r="FJ679" s="37"/>
    </row>
    <row r="680" spans="163:166" ht="12.5" x14ac:dyDescent="0.25">
      <c r="FG680" s="37"/>
      <c r="FH680" s="37"/>
      <c r="FI680" s="37"/>
      <c r="FJ680" s="37"/>
    </row>
    <row r="681" spans="163:166" ht="12.5" x14ac:dyDescent="0.25">
      <c r="FG681" s="37"/>
      <c r="FH681" s="37"/>
      <c r="FI681" s="37"/>
      <c r="FJ681" s="37"/>
    </row>
    <row r="682" spans="163:166" ht="12.5" x14ac:dyDescent="0.25">
      <c r="FG682" s="37"/>
      <c r="FH682" s="37"/>
      <c r="FI682" s="37"/>
      <c r="FJ682" s="37"/>
    </row>
    <row r="683" spans="163:166" ht="12.5" x14ac:dyDescent="0.25">
      <c r="FG683" s="37"/>
      <c r="FH683" s="37"/>
      <c r="FI683" s="37"/>
      <c r="FJ683" s="37"/>
    </row>
    <row r="684" spans="163:166" ht="12.5" x14ac:dyDescent="0.25">
      <c r="FG684" s="37"/>
      <c r="FH684" s="37"/>
      <c r="FI684" s="37"/>
      <c r="FJ684" s="37"/>
    </row>
    <row r="685" spans="163:166" ht="12.5" x14ac:dyDescent="0.25">
      <c r="FG685" s="37"/>
      <c r="FH685" s="37"/>
      <c r="FI685" s="37"/>
      <c r="FJ685" s="37"/>
    </row>
    <row r="686" spans="163:166" ht="12.5" x14ac:dyDescent="0.25">
      <c r="FG686" s="37"/>
      <c r="FH686" s="37"/>
      <c r="FI686" s="37"/>
      <c r="FJ686" s="37"/>
    </row>
    <row r="687" spans="163:166" ht="12.5" x14ac:dyDescent="0.25">
      <c r="FG687" s="37"/>
      <c r="FH687" s="37"/>
      <c r="FI687" s="37"/>
      <c r="FJ687" s="37"/>
    </row>
    <row r="688" spans="163:166" ht="12.5" x14ac:dyDescent="0.25">
      <c r="FG688" s="37"/>
      <c r="FH688" s="37"/>
      <c r="FI688" s="37"/>
      <c r="FJ688" s="37"/>
    </row>
    <row r="689" spans="163:166" ht="12.5" x14ac:dyDescent="0.25">
      <c r="FG689" s="37"/>
      <c r="FH689" s="37"/>
      <c r="FI689" s="37"/>
      <c r="FJ689" s="37"/>
    </row>
    <row r="690" spans="163:166" ht="12.5" x14ac:dyDescent="0.25">
      <c r="FG690" s="37"/>
      <c r="FH690" s="37"/>
      <c r="FI690" s="37"/>
      <c r="FJ690" s="37"/>
    </row>
    <row r="691" spans="163:166" ht="12.5" x14ac:dyDescent="0.25">
      <c r="FG691" s="37"/>
      <c r="FH691" s="37"/>
      <c r="FI691" s="37"/>
      <c r="FJ691" s="37"/>
    </row>
    <row r="692" spans="163:166" ht="12.5" x14ac:dyDescent="0.25">
      <c r="FG692" s="37"/>
      <c r="FH692" s="37"/>
      <c r="FI692" s="37"/>
      <c r="FJ692" s="37"/>
    </row>
    <row r="693" spans="163:166" ht="12.5" x14ac:dyDescent="0.25">
      <c r="FG693" s="37"/>
      <c r="FH693" s="37"/>
      <c r="FI693" s="37"/>
      <c r="FJ693" s="37"/>
    </row>
    <row r="694" spans="163:166" ht="12.5" x14ac:dyDescent="0.25">
      <c r="FG694" s="37"/>
      <c r="FH694" s="37"/>
      <c r="FI694" s="37"/>
      <c r="FJ694" s="37"/>
    </row>
    <row r="695" spans="163:166" ht="12.5" x14ac:dyDescent="0.25">
      <c r="FG695" s="37"/>
      <c r="FH695" s="37"/>
      <c r="FI695" s="37"/>
      <c r="FJ695" s="37"/>
    </row>
    <row r="696" spans="163:166" ht="12.5" x14ac:dyDescent="0.25">
      <c r="FG696" s="37"/>
      <c r="FH696" s="37"/>
      <c r="FI696" s="37"/>
      <c r="FJ696" s="37"/>
    </row>
    <row r="697" spans="163:166" ht="12.5" x14ac:dyDescent="0.25">
      <c r="FG697" s="37"/>
      <c r="FH697" s="37"/>
      <c r="FI697" s="37"/>
      <c r="FJ697" s="37"/>
    </row>
    <row r="698" spans="163:166" ht="12.5" x14ac:dyDescent="0.25">
      <c r="FG698" s="37"/>
      <c r="FH698" s="37"/>
      <c r="FI698" s="37"/>
      <c r="FJ698" s="37"/>
    </row>
    <row r="699" spans="163:166" ht="12.5" x14ac:dyDescent="0.25">
      <c r="FG699" s="37"/>
      <c r="FH699" s="37"/>
      <c r="FI699" s="37"/>
      <c r="FJ699" s="37"/>
    </row>
    <row r="700" spans="163:166" ht="12.5" x14ac:dyDescent="0.25">
      <c r="FG700" s="37"/>
      <c r="FH700" s="37"/>
      <c r="FI700" s="37"/>
      <c r="FJ700" s="37"/>
    </row>
    <row r="701" spans="163:166" ht="12.5" x14ac:dyDescent="0.25">
      <c r="FG701" s="37"/>
      <c r="FH701" s="37"/>
      <c r="FI701" s="37"/>
      <c r="FJ701" s="37"/>
    </row>
    <row r="702" spans="163:166" ht="12.5" x14ac:dyDescent="0.25">
      <c r="FG702" s="37"/>
      <c r="FH702" s="37"/>
      <c r="FI702" s="37"/>
      <c r="FJ702" s="37"/>
    </row>
    <row r="703" spans="163:166" ht="12.5" x14ac:dyDescent="0.25">
      <c r="FG703" s="37"/>
      <c r="FH703" s="37"/>
      <c r="FI703" s="37"/>
      <c r="FJ703" s="37"/>
    </row>
    <row r="704" spans="163:166" ht="12.5" x14ac:dyDescent="0.25">
      <c r="FG704" s="37"/>
      <c r="FH704" s="37"/>
      <c r="FI704" s="37"/>
      <c r="FJ704" s="37"/>
    </row>
    <row r="705" spans="163:166" ht="12.5" x14ac:dyDescent="0.25">
      <c r="FG705" s="37"/>
      <c r="FH705" s="37"/>
      <c r="FI705" s="37"/>
      <c r="FJ705" s="37"/>
    </row>
    <row r="706" spans="163:166" ht="12.5" x14ac:dyDescent="0.25">
      <c r="FG706" s="37"/>
      <c r="FH706" s="37"/>
      <c r="FI706" s="37"/>
      <c r="FJ706" s="37"/>
    </row>
    <row r="707" spans="163:166" ht="12.5" x14ac:dyDescent="0.25">
      <c r="FG707" s="37"/>
      <c r="FH707" s="37"/>
      <c r="FI707" s="37"/>
      <c r="FJ707" s="37"/>
    </row>
    <row r="708" spans="163:166" ht="12.5" x14ac:dyDescent="0.25">
      <c r="FG708" s="37"/>
      <c r="FH708" s="37"/>
      <c r="FI708" s="37"/>
      <c r="FJ708" s="37"/>
    </row>
    <row r="709" spans="163:166" ht="12.5" x14ac:dyDescent="0.25">
      <c r="FG709" s="37"/>
      <c r="FH709" s="37"/>
      <c r="FI709" s="37"/>
      <c r="FJ709" s="37"/>
    </row>
    <row r="710" spans="163:166" ht="12.5" x14ac:dyDescent="0.25">
      <c r="FG710" s="37"/>
      <c r="FH710" s="37"/>
      <c r="FI710" s="37"/>
      <c r="FJ710" s="37"/>
    </row>
    <row r="711" spans="163:166" ht="12.5" x14ac:dyDescent="0.25">
      <c r="FG711" s="37"/>
      <c r="FH711" s="37"/>
      <c r="FI711" s="37"/>
      <c r="FJ711" s="37"/>
    </row>
    <row r="712" spans="163:166" ht="12.5" x14ac:dyDescent="0.25">
      <c r="FG712" s="37"/>
      <c r="FH712" s="37"/>
      <c r="FI712" s="37"/>
      <c r="FJ712" s="37"/>
    </row>
    <row r="713" spans="163:166" ht="12.5" x14ac:dyDescent="0.25">
      <c r="FG713" s="37"/>
      <c r="FH713" s="37"/>
      <c r="FI713" s="37"/>
      <c r="FJ713" s="37"/>
    </row>
    <row r="714" spans="163:166" ht="12.5" x14ac:dyDescent="0.25">
      <c r="FG714" s="37"/>
      <c r="FH714" s="37"/>
      <c r="FI714" s="37"/>
      <c r="FJ714" s="37"/>
    </row>
    <row r="715" spans="163:166" ht="12.5" x14ac:dyDescent="0.25">
      <c r="FG715" s="37"/>
      <c r="FH715" s="37"/>
      <c r="FI715" s="37"/>
      <c r="FJ715" s="37"/>
    </row>
    <row r="716" spans="163:166" ht="12.5" x14ac:dyDescent="0.25">
      <c r="FG716" s="37"/>
      <c r="FH716" s="37"/>
      <c r="FI716" s="37"/>
      <c r="FJ716" s="37"/>
    </row>
    <row r="717" spans="163:166" ht="12.5" x14ac:dyDescent="0.25">
      <c r="FG717" s="37"/>
      <c r="FH717" s="37"/>
      <c r="FI717" s="37"/>
      <c r="FJ717" s="37"/>
    </row>
    <row r="718" spans="163:166" ht="12.5" x14ac:dyDescent="0.25">
      <c r="FG718" s="37"/>
      <c r="FH718" s="37"/>
      <c r="FI718" s="37"/>
      <c r="FJ718" s="37"/>
    </row>
    <row r="719" spans="163:166" ht="12.5" x14ac:dyDescent="0.25">
      <c r="FG719" s="37"/>
      <c r="FH719" s="37"/>
      <c r="FI719" s="37"/>
      <c r="FJ719" s="37"/>
    </row>
    <row r="720" spans="163:166" ht="12.5" x14ac:dyDescent="0.25">
      <c r="FG720" s="37"/>
      <c r="FH720" s="37"/>
      <c r="FI720" s="37"/>
      <c r="FJ720" s="37"/>
    </row>
    <row r="721" spans="163:166" ht="12.5" x14ac:dyDescent="0.25">
      <c r="FG721" s="37"/>
      <c r="FH721" s="37"/>
      <c r="FI721" s="37"/>
      <c r="FJ721" s="37"/>
    </row>
    <row r="722" spans="163:166" ht="12.5" x14ac:dyDescent="0.25">
      <c r="FG722" s="37"/>
      <c r="FH722" s="37"/>
      <c r="FI722" s="37"/>
      <c r="FJ722" s="37"/>
    </row>
    <row r="723" spans="163:166" ht="12.5" x14ac:dyDescent="0.25">
      <c r="FG723" s="37"/>
      <c r="FH723" s="37"/>
      <c r="FI723" s="37"/>
      <c r="FJ723" s="37"/>
    </row>
    <row r="724" spans="163:166" ht="12.5" x14ac:dyDescent="0.25">
      <c r="FG724" s="37"/>
      <c r="FH724" s="37"/>
      <c r="FI724" s="37"/>
      <c r="FJ724" s="37"/>
    </row>
    <row r="725" spans="163:166" ht="12.5" x14ac:dyDescent="0.25">
      <c r="FG725" s="37"/>
      <c r="FH725" s="37"/>
      <c r="FI725" s="37"/>
      <c r="FJ725" s="37"/>
    </row>
    <row r="726" spans="163:166" ht="12.5" x14ac:dyDescent="0.25">
      <c r="FG726" s="37"/>
      <c r="FH726" s="37"/>
      <c r="FI726" s="37"/>
      <c r="FJ726" s="37"/>
    </row>
    <row r="727" spans="163:166" ht="12.5" x14ac:dyDescent="0.25">
      <c r="FG727" s="37"/>
      <c r="FH727" s="37"/>
      <c r="FI727" s="37"/>
      <c r="FJ727" s="37"/>
    </row>
    <row r="728" spans="163:166" ht="12.5" x14ac:dyDescent="0.25">
      <c r="FG728" s="37"/>
      <c r="FH728" s="37"/>
      <c r="FI728" s="37"/>
      <c r="FJ728" s="37"/>
    </row>
    <row r="729" spans="163:166" ht="12.5" x14ac:dyDescent="0.25">
      <c r="FG729" s="37"/>
      <c r="FH729" s="37"/>
      <c r="FI729" s="37"/>
      <c r="FJ729" s="37"/>
    </row>
    <row r="730" spans="163:166" ht="12.5" x14ac:dyDescent="0.25">
      <c r="FG730" s="37"/>
      <c r="FH730" s="37"/>
      <c r="FI730" s="37"/>
      <c r="FJ730" s="37"/>
    </row>
    <row r="731" spans="163:166" ht="12.5" x14ac:dyDescent="0.25">
      <c r="FG731" s="37"/>
      <c r="FH731" s="37"/>
      <c r="FI731" s="37"/>
      <c r="FJ731" s="37"/>
    </row>
    <row r="732" spans="163:166" ht="12.5" x14ac:dyDescent="0.25">
      <c r="FG732" s="37"/>
      <c r="FH732" s="37"/>
      <c r="FI732" s="37"/>
      <c r="FJ732" s="37"/>
    </row>
    <row r="733" spans="163:166" ht="12.5" x14ac:dyDescent="0.25">
      <c r="FG733" s="37"/>
      <c r="FH733" s="37"/>
      <c r="FI733" s="37"/>
      <c r="FJ733" s="37"/>
    </row>
    <row r="734" spans="163:166" ht="12.5" x14ac:dyDescent="0.25">
      <c r="FG734" s="37"/>
      <c r="FH734" s="37"/>
      <c r="FI734" s="37"/>
      <c r="FJ734" s="37"/>
    </row>
    <row r="735" spans="163:166" ht="12.5" x14ac:dyDescent="0.25">
      <c r="FG735" s="37"/>
      <c r="FH735" s="37"/>
      <c r="FI735" s="37"/>
      <c r="FJ735" s="37"/>
    </row>
    <row r="736" spans="163:166" ht="12.5" x14ac:dyDescent="0.25">
      <c r="FG736" s="37"/>
      <c r="FH736" s="37"/>
      <c r="FI736" s="37"/>
      <c r="FJ736" s="37"/>
    </row>
    <row r="737" spans="163:166" ht="12.5" x14ac:dyDescent="0.25">
      <c r="FG737" s="37"/>
      <c r="FH737" s="37"/>
      <c r="FI737" s="37"/>
      <c r="FJ737" s="37"/>
    </row>
    <row r="738" spans="163:166" ht="12.5" x14ac:dyDescent="0.25">
      <c r="FG738" s="37"/>
      <c r="FH738" s="37"/>
      <c r="FI738" s="37"/>
      <c r="FJ738" s="37"/>
    </row>
    <row r="739" spans="163:166" ht="12.5" x14ac:dyDescent="0.25">
      <c r="FG739" s="37"/>
      <c r="FH739" s="37"/>
      <c r="FI739" s="37"/>
      <c r="FJ739" s="37"/>
    </row>
    <row r="740" spans="163:166" ht="12.5" x14ac:dyDescent="0.25">
      <c r="FG740" s="37"/>
      <c r="FH740" s="37"/>
      <c r="FI740" s="37"/>
      <c r="FJ740" s="37"/>
    </row>
    <row r="741" spans="163:166" ht="12.5" x14ac:dyDescent="0.25">
      <c r="FG741" s="37"/>
      <c r="FH741" s="37"/>
      <c r="FI741" s="37"/>
      <c r="FJ741" s="37"/>
    </row>
    <row r="742" spans="163:166" ht="12.5" x14ac:dyDescent="0.25">
      <c r="FG742" s="37"/>
      <c r="FH742" s="37"/>
      <c r="FI742" s="37"/>
      <c r="FJ742" s="37"/>
    </row>
    <row r="743" spans="163:166" ht="12.5" x14ac:dyDescent="0.25">
      <c r="FG743" s="37"/>
      <c r="FH743" s="37"/>
      <c r="FI743" s="37"/>
      <c r="FJ743" s="37"/>
    </row>
    <row r="744" spans="163:166" ht="12.5" x14ac:dyDescent="0.25">
      <c r="FG744" s="37"/>
      <c r="FH744" s="37"/>
      <c r="FI744" s="37"/>
      <c r="FJ744" s="37"/>
    </row>
    <row r="745" spans="163:166" ht="12.5" x14ac:dyDescent="0.25">
      <c r="FG745" s="37"/>
      <c r="FH745" s="37"/>
      <c r="FI745" s="37"/>
      <c r="FJ745" s="37"/>
    </row>
    <row r="746" spans="163:166" ht="12.5" x14ac:dyDescent="0.25">
      <c r="FG746" s="37"/>
      <c r="FH746" s="37"/>
      <c r="FI746" s="37"/>
      <c r="FJ746" s="37"/>
    </row>
    <row r="747" spans="163:166" ht="12.5" x14ac:dyDescent="0.25">
      <c r="FG747" s="37"/>
      <c r="FH747" s="37"/>
      <c r="FI747" s="37"/>
      <c r="FJ747" s="37"/>
    </row>
    <row r="748" spans="163:166" ht="12.5" x14ac:dyDescent="0.25">
      <c r="FG748" s="37"/>
      <c r="FH748" s="37"/>
      <c r="FI748" s="37"/>
      <c r="FJ748" s="37"/>
    </row>
    <row r="749" spans="163:166" ht="12.5" x14ac:dyDescent="0.25">
      <c r="FG749" s="37"/>
      <c r="FH749" s="37"/>
      <c r="FI749" s="37"/>
      <c r="FJ749" s="37"/>
    </row>
    <row r="750" spans="163:166" ht="12.5" x14ac:dyDescent="0.25">
      <c r="FG750" s="37"/>
      <c r="FH750" s="37"/>
      <c r="FI750" s="37"/>
      <c r="FJ750" s="37"/>
    </row>
    <row r="751" spans="163:166" ht="12.5" x14ac:dyDescent="0.25">
      <c r="FG751" s="37"/>
      <c r="FH751" s="37"/>
      <c r="FI751" s="37"/>
      <c r="FJ751" s="37"/>
    </row>
    <row r="752" spans="163:166" ht="12.5" x14ac:dyDescent="0.25">
      <c r="FG752" s="37"/>
      <c r="FH752" s="37"/>
      <c r="FI752" s="37"/>
      <c r="FJ752" s="37"/>
    </row>
    <row r="753" spans="163:166" ht="12.5" x14ac:dyDescent="0.25">
      <c r="FG753" s="37"/>
      <c r="FH753" s="37"/>
      <c r="FI753" s="37"/>
      <c r="FJ753" s="37"/>
    </row>
    <row r="754" spans="163:166" ht="12.5" x14ac:dyDescent="0.25">
      <c r="FG754" s="37"/>
      <c r="FH754" s="37"/>
      <c r="FI754" s="37"/>
      <c r="FJ754" s="37"/>
    </row>
    <row r="755" spans="163:166" ht="12.5" x14ac:dyDescent="0.25">
      <c r="FG755" s="37"/>
      <c r="FH755" s="37"/>
      <c r="FI755" s="37"/>
      <c r="FJ755" s="37"/>
    </row>
    <row r="756" spans="163:166" ht="12.5" x14ac:dyDescent="0.25">
      <c r="FG756" s="37"/>
      <c r="FH756" s="37"/>
      <c r="FI756" s="37"/>
      <c r="FJ756" s="37"/>
    </row>
    <row r="757" spans="163:166" ht="12.5" x14ac:dyDescent="0.25">
      <c r="FG757" s="37"/>
      <c r="FH757" s="37"/>
      <c r="FI757" s="37"/>
      <c r="FJ757" s="37"/>
    </row>
    <row r="758" spans="163:166" ht="12.5" x14ac:dyDescent="0.25">
      <c r="FG758" s="37"/>
      <c r="FH758" s="37"/>
      <c r="FI758" s="37"/>
      <c r="FJ758" s="37"/>
    </row>
    <row r="759" spans="163:166" ht="12.5" x14ac:dyDescent="0.25">
      <c r="FG759" s="37"/>
      <c r="FH759" s="37"/>
      <c r="FI759" s="37"/>
      <c r="FJ759" s="37"/>
    </row>
    <row r="760" spans="163:166" ht="12.5" x14ac:dyDescent="0.25">
      <c r="FG760" s="37"/>
      <c r="FH760" s="37"/>
      <c r="FI760" s="37"/>
      <c r="FJ760" s="37"/>
    </row>
    <row r="761" spans="163:166" ht="12.5" x14ac:dyDescent="0.25">
      <c r="FG761" s="37"/>
      <c r="FH761" s="37"/>
      <c r="FI761" s="37"/>
      <c r="FJ761" s="37"/>
    </row>
    <row r="762" spans="163:166" ht="12.5" x14ac:dyDescent="0.25">
      <c r="FG762" s="37"/>
      <c r="FH762" s="37"/>
      <c r="FI762" s="37"/>
      <c r="FJ762" s="37"/>
    </row>
    <row r="763" spans="163:166" ht="12.5" x14ac:dyDescent="0.25">
      <c r="FG763" s="37"/>
      <c r="FH763" s="37"/>
      <c r="FI763" s="37"/>
      <c r="FJ763" s="37"/>
    </row>
    <row r="764" spans="163:166" ht="12.5" x14ac:dyDescent="0.25">
      <c r="FG764" s="37"/>
      <c r="FH764" s="37"/>
      <c r="FI764" s="37"/>
      <c r="FJ764" s="37"/>
    </row>
    <row r="765" spans="163:166" ht="12.5" x14ac:dyDescent="0.25">
      <c r="FG765" s="37"/>
      <c r="FH765" s="37"/>
      <c r="FI765" s="37"/>
      <c r="FJ765" s="37"/>
    </row>
    <row r="766" spans="163:166" ht="12.5" x14ac:dyDescent="0.25">
      <c r="FG766" s="37"/>
      <c r="FH766" s="37"/>
      <c r="FI766" s="37"/>
      <c r="FJ766" s="37"/>
    </row>
    <row r="767" spans="163:166" ht="12.5" x14ac:dyDescent="0.25">
      <c r="FG767" s="37"/>
      <c r="FH767" s="37"/>
      <c r="FI767" s="37"/>
      <c r="FJ767" s="37"/>
    </row>
    <row r="768" spans="163:166" ht="12.5" x14ac:dyDescent="0.25">
      <c r="FG768" s="37"/>
      <c r="FH768" s="37"/>
      <c r="FI768" s="37"/>
      <c r="FJ768" s="37"/>
    </row>
    <row r="769" spans="163:166" ht="12.5" x14ac:dyDescent="0.25">
      <c r="FG769" s="37"/>
      <c r="FH769" s="37"/>
      <c r="FI769" s="37"/>
      <c r="FJ769" s="37"/>
    </row>
    <row r="770" spans="163:166" ht="12.5" x14ac:dyDescent="0.25">
      <c r="FG770" s="37"/>
      <c r="FH770" s="37"/>
      <c r="FI770" s="37"/>
      <c r="FJ770" s="37"/>
    </row>
    <row r="771" spans="163:166" ht="12.5" x14ac:dyDescent="0.25">
      <c r="FG771" s="37"/>
      <c r="FH771" s="37"/>
      <c r="FI771" s="37"/>
      <c r="FJ771" s="37"/>
    </row>
    <row r="772" spans="163:166" ht="12.5" x14ac:dyDescent="0.25">
      <c r="FG772" s="37"/>
      <c r="FH772" s="37"/>
      <c r="FI772" s="37"/>
      <c r="FJ772" s="37"/>
    </row>
    <row r="773" spans="163:166" ht="12.5" x14ac:dyDescent="0.25">
      <c r="FG773" s="37"/>
      <c r="FH773" s="37"/>
      <c r="FI773" s="37"/>
      <c r="FJ773" s="37"/>
    </row>
    <row r="774" spans="163:166" ht="12.5" x14ac:dyDescent="0.25">
      <c r="FG774" s="37"/>
      <c r="FH774" s="37"/>
      <c r="FI774" s="37"/>
      <c r="FJ774" s="37"/>
    </row>
    <row r="775" spans="163:166" ht="12.5" x14ac:dyDescent="0.25">
      <c r="FG775" s="37"/>
      <c r="FH775" s="37"/>
      <c r="FI775" s="37"/>
      <c r="FJ775" s="37"/>
    </row>
    <row r="776" spans="163:166" ht="12.5" x14ac:dyDescent="0.25">
      <c r="FG776" s="37"/>
      <c r="FH776" s="37"/>
      <c r="FI776" s="37"/>
      <c r="FJ776" s="37"/>
    </row>
    <row r="777" spans="163:166" ht="12.5" x14ac:dyDescent="0.25">
      <c r="FG777" s="37"/>
      <c r="FH777" s="37"/>
      <c r="FI777" s="37"/>
      <c r="FJ777" s="37"/>
    </row>
    <row r="778" spans="163:166" ht="12.5" x14ac:dyDescent="0.25">
      <c r="FG778" s="37"/>
      <c r="FH778" s="37"/>
      <c r="FI778" s="37"/>
      <c r="FJ778" s="37"/>
    </row>
    <row r="779" spans="163:166" ht="12.5" x14ac:dyDescent="0.25">
      <c r="FG779" s="37"/>
      <c r="FH779" s="37"/>
      <c r="FI779" s="37"/>
      <c r="FJ779" s="37"/>
    </row>
    <row r="780" spans="163:166" ht="12.5" x14ac:dyDescent="0.25">
      <c r="FG780" s="37"/>
      <c r="FH780" s="37"/>
      <c r="FI780" s="37"/>
      <c r="FJ780" s="37"/>
    </row>
    <row r="781" spans="163:166" ht="12.5" x14ac:dyDescent="0.25">
      <c r="FG781" s="37"/>
      <c r="FH781" s="37"/>
      <c r="FI781" s="37"/>
      <c r="FJ781" s="37"/>
    </row>
    <row r="782" spans="163:166" ht="12.5" x14ac:dyDescent="0.25">
      <c r="FG782" s="37"/>
      <c r="FH782" s="37"/>
      <c r="FI782" s="37"/>
      <c r="FJ782" s="37"/>
    </row>
    <row r="783" spans="163:166" ht="12.5" x14ac:dyDescent="0.25">
      <c r="FG783" s="37"/>
      <c r="FH783" s="37"/>
      <c r="FI783" s="37"/>
      <c r="FJ783" s="37"/>
    </row>
    <row r="784" spans="163:166" ht="12.5" x14ac:dyDescent="0.25">
      <c r="FG784" s="37"/>
      <c r="FH784" s="37"/>
      <c r="FI784" s="37"/>
      <c r="FJ784" s="37"/>
    </row>
    <row r="785" spans="163:166" ht="12.5" x14ac:dyDescent="0.25">
      <c r="FG785" s="37"/>
      <c r="FH785" s="37"/>
      <c r="FI785" s="37"/>
      <c r="FJ785" s="37"/>
    </row>
    <row r="786" spans="163:166" ht="12.5" x14ac:dyDescent="0.25">
      <c r="FG786" s="37"/>
      <c r="FH786" s="37"/>
      <c r="FI786" s="37"/>
      <c r="FJ786" s="37"/>
    </row>
    <row r="787" spans="163:166" ht="12.5" x14ac:dyDescent="0.25">
      <c r="FG787" s="37"/>
      <c r="FH787" s="37"/>
      <c r="FI787" s="37"/>
      <c r="FJ787" s="37"/>
    </row>
    <row r="788" spans="163:166" ht="12.5" x14ac:dyDescent="0.25">
      <c r="FG788" s="37"/>
      <c r="FH788" s="37"/>
      <c r="FI788" s="37"/>
      <c r="FJ788" s="37"/>
    </row>
    <row r="789" spans="163:166" ht="12.5" x14ac:dyDescent="0.25">
      <c r="FG789" s="37"/>
      <c r="FH789" s="37"/>
      <c r="FI789" s="37"/>
      <c r="FJ789" s="37"/>
    </row>
    <row r="790" spans="163:166" ht="12.5" x14ac:dyDescent="0.25">
      <c r="FG790" s="37"/>
      <c r="FH790" s="37"/>
      <c r="FI790" s="37"/>
      <c r="FJ790" s="37"/>
    </row>
    <row r="791" spans="163:166" ht="12.5" x14ac:dyDescent="0.25">
      <c r="FG791" s="37"/>
      <c r="FH791" s="37"/>
      <c r="FI791" s="37"/>
      <c r="FJ791" s="37"/>
    </row>
    <row r="792" spans="163:166" ht="12.5" x14ac:dyDescent="0.25">
      <c r="FG792" s="37"/>
      <c r="FH792" s="37"/>
      <c r="FI792" s="37"/>
      <c r="FJ792" s="37"/>
    </row>
    <row r="793" spans="163:166" ht="12.5" x14ac:dyDescent="0.25">
      <c r="FG793" s="37"/>
      <c r="FH793" s="37"/>
      <c r="FI793" s="37"/>
      <c r="FJ793" s="37"/>
    </row>
    <row r="794" spans="163:166" ht="12.5" x14ac:dyDescent="0.25">
      <c r="FG794" s="37"/>
      <c r="FH794" s="37"/>
      <c r="FI794" s="37"/>
      <c r="FJ794" s="37"/>
    </row>
    <row r="795" spans="163:166" ht="12.5" x14ac:dyDescent="0.25">
      <c r="FG795" s="37"/>
      <c r="FH795" s="37"/>
      <c r="FI795" s="37"/>
      <c r="FJ795" s="37"/>
    </row>
    <row r="796" spans="163:166" ht="12.5" x14ac:dyDescent="0.25">
      <c r="FG796" s="37"/>
      <c r="FH796" s="37"/>
      <c r="FI796" s="37"/>
      <c r="FJ796" s="37"/>
    </row>
    <row r="797" spans="163:166" ht="12.5" x14ac:dyDescent="0.25">
      <c r="FG797" s="37"/>
      <c r="FH797" s="37"/>
      <c r="FI797" s="37"/>
      <c r="FJ797" s="37"/>
    </row>
    <row r="798" spans="163:166" ht="12.5" x14ac:dyDescent="0.25">
      <c r="FG798" s="37"/>
      <c r="FH798" s="37"/>
      <c r="FI798" s="37"/>
      <c r="FJ798" s="37"/>
    </row>
    <row r="799" spans="163:166" ht="12.5" x14ac:dyDescent="0.25">
      <c r="FG799" s="37"/>
      <c r="FH799" s="37"/>
      <c r="FI799" s="37"/>
      <c r="FJ799" s="37"/>
    </row>
    <row r="800" spans="163:166" ht="12.5" x14ac:dyDescent="0.25">
      <c r="FG800" s="37"/>
      <c r="FH800" s="37"/>
      <c r="FI800" s="37"/>
      <c r="FJ800" s="37"/>
    </row>
    <row r="801" spans="163:166" ht="12.5" x14ac:dyDescent="0.25">
      <c r="FG801" s="37"/>
      <c r="FH801" s="37"/>
      <c r="FI801" s="37"/>
      <c r="FJ801" s="37"/>
    </row>
    <row r="802" spans="163:166" ht="12.5" x14ac:dyDescent="0.25">
      <c r="FG802" s="37"/>
      <c r="FH802" s="37"/>
      <c r="FI802" s="37"/>
      <c r="FJ802" s="37"/>
    </row>
    <row r="803" spans="163:166" ht="12.5" x14ac:dyDescent="0.25">
      <c r="FG803" s="37"/>
      <c r="FH803" s="37"/>
      <c r="FI803" s="37"/>
      <c r="FJ803" s="37"/>
    </row>
    <row r="804" spans="163:166" ht="12.5" x14ac:dyDescent="0.25">
      <c r="FG804" s="37"/>
      <c r="FH804" s="37"/>
      <c r="FI804" s="37"/>
      <c r="FJ804" s="37"/>
    </row>
    <row r="805" spans="163:166" ht="12.5" x14ac:dyDescent="0.25">
      <c r="FG805" s="37"/>
      <c r="FH805" s="37"/>
      <c r="FI805" s="37"/>
      <c r="FJ805" s="37"/>
    </row>
    <row r="806" spans="163:166" ht="12.5" x14ac:dyDescent="0.25">
      <c r="FG806" s="37"/>
      <c r="FH806" s="37"/>
      <c r="FI806" s="37"/>
      <c r="FJ806" s="37"/>
    </row>
    <row r="807" spans="163:166" ht="12.5" x14ac:dyDescent="0.25">
      <c r="FG807" s="37"/>
      <c r="FH807" s="37"/>
      <c r="FI807" s="37"/>
      <c r="FJ807" s="37"/>
    </row>
    <row r="808" spans="163:166" ht="12.5" x14ac:dyDescent="0.25">
      <c r="FG808" s="37"/>
      <c r="FH808" s="37"/>
      <c r="FI808" s="37"/>
      <c r="FJ808" s="37"/>
    </row>
    <row r="809" spans="163:166" ht="12.5" x14ac:dyDescent="0.25">
      <c r="FG809" s="37"/>
      <c r="FH809" s="37"/>
      <c r="FI809" s="37"/>
      <c r="FJ809" s="37"/>
    </row>
    <row r="810" spans="163:166" ht="12.5" x14ac:dyDescent="0.25">
      <c r="FG810" s="37"/>
      <c r="FH810" s="37"/>
      <c r="FI810" s="37"/>
      <c r="FJ810" s="37"/>
    </row>
    <row r="811" spans="163:166" ht="12.5" x14ac:dyDescent="0.25">
      <c r="FG811" s="37"/>
      <c r="FH811" s="37"/>
      <c r="FI811" s="37"/>
      <c r="FJ811" s="37"/>
    </row>
    <row r="812" spans="163:166" ht="12.5" x14ac:dyDescent="0.25">
      <c r="FG812" s="37"/>
      <c r="FH812" s="37"/>
      <c r="FI812" s="37"/>
      <c r="FJ812" s="37"/>
    </row>
    <row r="813" spans="163:166" ht="12.5" x14ac:dyDescent="0.25">
      <c r="FG813" s="37"/>
      <c r="FH813" s="37"/>
      <c r="FI813" s="37"/>
      <c r="FJ813" s="37"/>
    </row>
    <row r="814" spans="163:166" ht="12.5" x14ac:dyDescent="0.25">
      <c r="FG814" s="37"/>
      <c r="FH814" s="37"/>
      <c r="FI814" s="37"/>
      <c r="FJ814" s="37"/>
    </row>
    <row r="815" spans="163:166" ht="12.5" x14ac:dyDescent="0.25">
      <c r="FG815" s="37"/>
      <c r="FH815" s="37"/>
      <c r="FI815" s="37"/>
      <c r="FJ815" s="37"/>
    </row>
    <row r="816" spans="163:166" ht="12.5" x14ac:dyDescent="0.25">
      <c r="FG816" s="37"/>
      <c r="FH816" s="37"/>
      <c r="FI816" s="37"/>
      <c r="FJ816" s="37"/>
    </row>
    <row r="817" spans="163:166" ht="12.5" x14ac:dyDescent="0.25">
      <c r="FG817" s="37"/>
      <c r="FH817" s="37"/>
      <c r="FI817" s="37"/>
      <c r="FJ817" s="37"/>
    </row>
    <row r="818" spans="163:166" ht="12.5" x14ac:dyDescent="0.25">
      <c r="FG818" s="37"/>
      <c r="FH818" s="37"/>
      <c r="FI818" s="37"/>
      <c r="FJ818" s="37"/>
    </row>
    <row r="819" spans="163:166" ht="12.5" x14ac:dyDescent="0.25">
      <c r="FG819" s="37"/>
      <c r="FH819" s="37"/>
      <c r="FI819" s="37"/>
      <c r="FJ819" s="37"/>
    </row>
    <row r="820" spans="163:166" ht="12.5" x14ac:dyDescent="0.25">
      <c r="FG820" s="37"/>
      <c r="FH820" s="37"/>
      <c r="FI820" s="37"/>
      <c r="FJ820" s="37"/>
    </row>
    <row r="821" spans="163:166" ht="12.5" x14ac:dyDescent="0.25">
      <c r="FG821" s="37"/>
      <c r="FH821" s="37"/>
      <c r="FI821" s="37"/>
      <c r="FJ821" s="37"/>
    </row>
    <row r="822" spans="163:166" ht="12.5" x14ac:dyDescent="0.25">
      <c r="FG822" s="37"/>
      <c r="FH822" s="37"/>
      <c r="FI822" s="37"/>
      <c r="FJ822" s="37"/>
    </row>
    <row r="823" spans="163:166" ht="12.5" x14ac:dyDescent="0.25">
      <c r="FG823" s="37"/>
      <c r="FH823" s="37"/>
      <c r="FI823" s="37"/>
      <c r="FJ823" s="37"/>
    </row>
    <row r="824" spans="163:166" ht="12.5" x14ac:dyDescent="0.25">
      <c r="FG824" s="37"/>
      <c r="FH824" s="37"/>
      <c r="FI824" s="37"/>
      <c r="FJ824" s="37"/>
    </row>
    <row r="825" spans="163:166" ht="12.5" x14ac:dyDescent="0.25">
      <c r="FG825" s="37"/>
      <c r="FH825" s="37"/>
      <c r="FI825" s="37"/>
      <c r="FJ825" s="37"/>
    </row>
    <row r="826" spans="163:166" ht="12.5" x14ac:dyDescent="0.25">
      <c r="FG826" s="37"/>
      <c r="FH826" s="37"/>
      <c r="FI826" s="37"/>
      <c r="FJ826" s="37"/>
    </row>
    <row r="827" spans="163:166" ht="12.5" x14ac:dyDescent="0.25">
      <c r="FG827" s="37"/>
      <c r="FH827" s="37"/>
      <c r="FI827" s="37"/>
      <c r="FJ827" s="37"/>
    </row>
    <row r="828" spans="163:166" ht="12.5" x14ac:dyDescent="0.25">
      <c r="FG828" s="37"/>
      <c r="FH828" s="37"/>
      <c r="FI828" s="37"/>
      <c r="FJ828" s="37"/>
    </row>
    <row r="829" spans="163:166" ht="12.5" x14ac:dyDescent="0.25">
      <c r="FG829" s="37"/>
      <c r="FH829" s="37"/>
      <c r="FI829" s="37"/>
      <c r="FJ829" s="37"/>
    </row>
    <row r="830" spans="163:166" ht="12.5" x14ac:dyDescent="0.25">
      <c r="FG830" s="37"/>
      <c r="FH830" s="37"/>
      <c r="FI830" s="37"/>
      <c r="FJ830" s="37"/>
    </row>
    <row r="831" spans="163:166" ht="12.5" x14ac:dyDescent="0.25">
      <c r="FG831" s="37"/>
      <c r="FH831" s="37"/>
      <c r="FI831" s="37"/>
      <c r="FJ831" s="37"/>
    </row>
    <row r="832" spans="163:166" ht="12.5" x14ac:dyDescent="0.25">
      <c r="FG832" s="37"/>
      <c r="FH832" s="37"/>
      <c r="FI832" s="37"/>
      <c r="FJ832" s="37"/>
    </row>
    <row r="833" spans="163:166" ht="12.5" x14ac:dyDescent="0.25">
      <c r="FG833" s="37"/>
      <c r="FH833" s="37"/>
      <c r="FI833" s="37"/>
      <c r="FJ833" s="37"/>
    </row>
    <row r="834" spans="163:166" ht="12.5" x14ac:dyDescent="0.25">
      <c r="FG834" s="37"/>
      <c r="FH834" s="37"/>
      <c r="FI834" s="37"/>
      <c r="FJ834" s="37"/>
    </row>
    <row r="835" spans="163:166" ht="12.5" x14ac:dyDescent="0.25">
      <c r="FG835" s="37"/>
      <c r="FH835" s="37"/>
      <c r="FI835" s="37"/>
      <c r="FJ835" s="37"/>
    </row>
    <row r="836" spans="163:166" ht="12.5" x14ac:dyDescent="0.25">
      <c r="FG836" s="37"/>
      <c r="FH836" s="37"/>
      <c r="FI836" s="37"/>
      <c r="FJ836" s="37"/>
    </row>
    <row r="837" spans="163:166" ht="12.5" x14ac:dyDescent="0.25">
      <c r="FG837" s="37"/>
      <c r="FH837" s="37"/>
      <c r="FI837" s="37"/>
      <c r="FJ837" s="37"/>
    </row>
    <row r="838" spans="163:166" ht="12.5" x14ac:dyDescent="0.25">
      <c r="FG838" s="37"/>
      <c r="FH838" s="37"/>
      <c r="FI838" s="37"/>
      <c r="FJ838" s="37"/>
    </row>
    <row r="839" spans="163:166" ht="12.5" x14ac:dyDescent="0.25">
      <c r="FG839" s="37"/>
      <c r="FH839" s="37"/>
      <c r="FI839" s="37"/>
      <c r="FJ839" s="37"/>
    </row>
    <row r="840" spans="163:166" ht="12.5" x14ac:dyDescent="0.25">
      <c r="FG840" s="37"/>
      <c r="FH840" s="37"/>
      <c r="FI840" s="37"/>
      <c r="FJ840" s="37"/>
    </row>
    <row r="841" spans="163:166" ht="12.5" x14ac:dyDescent="0.25">
      <c r="FG841" s="37"/>
      <c r="FH841" s="37"/>
      <c r="FI841" s="37"/>
      <c r="FJ841" s="37"/>
    </row>
    <row r="842" spans="163:166" ht="12.5" x14ac:dyDescent="0.25">
      <c r="FG842" s="37"/>
      <c r="FH842" s="37"/>
      <c r="FI842" s="37"/>
      <c r="FJ842" s="37"/>
    </row>
    <row r="843" spans="163:166" ht="12.5" x14ac:dyDescent="0.25">
      <c r="FG843" s="37"/>
      <c r="FH843" s="37"/>
      <c r="FI843" s="37"/>
      <c r="FJ843" s="37"/>
    </row>
    <row r="844" spans="163:166" ht="12.5" x14ac:dyDescent="0.25">
      <c r="FG844" s="37"/>
      <c r="FH844" s="37"/>
      <c r="FI844" s="37"/>
      <c r="FJ844" s="37"/>
    </row>
    <row r="845" spans="163:166" ht="12.5" x14ac:dyDescent="0.25">
      <c r="FG845" s="37"/>
      <c r="FH845" s="37"/>
      <c r="FI845" s="37"/>
      <c r="FJ845" s="37"/>
    </row>
    <row r="846" spans="163:166" ht="12.5" x14ac:dyDescent="0.25">
      <c r="FG846" s="37"/>
      <c r="FH846" s="37"/>
      <c r="FI846" s="37"/>
      <c r="FJ846" s="37"/>
    </row>
    <row r="847" spans="163:166" ht="12.5" x14ac:dyDescent="0.25">
      <c r="FG847" s="37"/>
      <c r="FH847" s="37"/>
      <c r="FI847" s="37"/>
      <c r="FJ847" s="37"/>
    </row>
    <row r="848" spans="163:166" ht="12.5" x14ac:dyDescent="0.25">
      <c r="FG848" s="37"/>
      <c r="FH848" s="37"/>
      <c r="FI848" s="37"/>
      <c r="FJ848" s="37"/>
    </row>
    <row r="849" spans="163:166" ht="12.5" x14ac:dyDescent="0.25">
      <c r="FG849" s="37"/>
      <c r="FH849" s="37"/>
      <c r="FI849" s="37"/>
      <c r="FJ849" s="37"/>
    </row>
    <row r="850" spans="163:166" ht="12.5" x14ac:dyDescent="0.25">
      <c r="FG850" s="37"/>
      <c r="FH850" s="37"/>
      <c r="FI850" s="37"/>
      <c r="FJ850" s="37"/>
    </row>
    <row r="851" spans="163:166" ht="12.5" x14ac:dyDescent="0.25">
      <c r="FG851" s="37"/>
      <c r="FH851" s="37"/>
      <c r="FI851" s="37"/>
      <c r="FJ851" s="37"/>
    </row>
    <row r="852" spans="163:166" ht="12.5" x14ac:dyDescent="0.25">
      <c r="FG852" s="37"/>
      <c r="FH852" s="37"/>
      <c r="FI852" s="37"/>
      <c r="FJ852" s="37"/>
    </row>
    <row r="853" spans="163:166" ht="12.5" x14ac:dyDescent="0.25">
      <c r="FG853" s="37"/>
      <c r="FH853" s="37"/>
      <c r="FI853" s="37"/>
      <c r="FJ853" s="37"/>
    </row>
    <row r="854" spans="163:166" ht="12.5" x14ac:dyDescent="0.25">
      <c r="FG854" s="37"/>
      <c r="FH854" s="37"/>
      <c r="FI854" s="37"/>
      <c r="FJ854" s="37"/>
    </row>
    <row r="855" spans="163:166" ht="12.5" x14ac:dyDescent="0.25">
      <c r="FG855" s="37"/>
      <c r="FH855" s="37"/>
      <c r="FI855" s="37"/>
      <c r="FJ855" s="37"/>
    </row>
    <row r="856" spans="163:166" ht="12.5" x14ac:dyDescent="0.25">
      <c r="FG856" s="37"/>
      <c r="FH856" s="37"/>
      <c r="FI856" s="37"/>
      <c r="FJ856" s="37"/>
    </row>
    <row r="857" spans="163:166" ht="12.5" x14ac:dyDescent="0.25">
      <c r="FG857" s="37"/>
      <c r="FH857" s="37"/>
      <c r="FI857" s="37"/>
      <c r="FJ857" s="37"/>
    </row>
    <row r="858" spans="163:166" ht="12.5" x14ac:dyDescent="0.25">
      <c r="FG858" s="37"/>
      <c r="FH858" s="37"/>
      <c r="FI858" s="37"/>
      <c r="FJ858" s="37"/>
    </row>
    <row r="859" spans="163:166" ht="12.5" x14ac:dyDescent="0.25">
      <c r="FG859" s="37"/>
      <c r="FH859" s="37"/>
      <c r="FI859" s="37"/>
      <c r="FJ859" s="37"/>
    </row>
    <row r="860" spans="163:166" ht="12.5" x14ac:dyDescent="0.25">
      <c r="FG860" s="37"/>
      <c r="FH860" s="37"/>
      <c r="FI860" s="37"/>
      <c r="FJ860" s="37"/>
    </row>
    <row r="861" spans="163:166" ht="12.5" x14ac:dyDescent="0.25">
      <c r="FG861" s="37"/>
      <c r="FH861" s="37"/>
      <c r="FI861" s="37"/>
      <c r="FJ861" s="37"/>
    </row>
    <row r="862" spans="163:166" ht="12.5" x14ac:dyDescent="0.25">
      <c r="FG862" s="37"/>
      <c r="FH862" s="37"/>
      <c r="FI862" s="37"/>
      <c r="FJ862" s="37"/>
    </row>
    <row r="863" spans="163:166" ht="12.5" x14ac:dyDescent="0.25">
      <c r="FG863" s="37"/>
      <c r="FH863" s="37"/>
      <c r="FI863" s="37"/>
      <c r="FJ863" s="37"/>
    </row>
    <row r="864" spans="163:166" ht="12.5" x14ac:dyDescent="0.25">
      <c r="FG864" s="37"/>
      <c r="FH864" s="37"/>
      <c r="FI864" s="37"/>
      <c r="FJ864" s="37"/>
    </row>
    <row r="865" spans="163:166" ht="12.5" x14ac:dyDescent="0.25">
      <c r="FG865" s="37"/>
      <c r="FH865" s="37"/>
      <c r="FI865" s="37"/>
      <c r="FJ865" s="37"/>
    </row>
    <row r="866" spans="163:166" ht="12.5" x14ac:dyDescent="0.25">
      <c r="FG866" s="37"/>
      <c r="FH866" s="37"/>
      <c r="FI866" s="37"/>
      <c r="FJ866" s="37"/>
    </row>
    <row r="867" spans="163:166" ht="12.5" x14ac:dyDescent="0.25">
      <c r="FG867" s="37"/>
      <c r="FH867" s="37"/>
      <c r="FI867" s="37"/>
      <c r="FJ867" s="37"/>
    </row>
    <row r="868" spans="163:166" ht="12.5" x14ac:dyDescent="0.25">
      <c r="FG868" s="37"/>
      <c r="FH868" s="37"/>
      <c r="FI868" s="37"/>
      <c r="FJ868" s="37"/>
    </row>
    <row r="869" spans="163:166" ht="12.5" x14ac:dyDescent="0.25">
      <c r="FG869" s="37"/>
      <c r="FH869" s="37"/>
      <c r="FI869" s="37"/>
      <c r="FJ869" s="37"/>
    </row>
    <row r="870" spans="163:166" ht="12.5" x14ac:dyDescent="0.25">
      <c r="FG870" s="37"/>
      <c r="FH870" s="37"/>
      <c r="FI870" s="37"/>
      <c r="FJ870" s="37"/>
    </row>
    <row r="871" spans="163:166" ht="12.5" x14ac:dyDescent="0.25">
      <c r="FG871" s="37"/>
      <c r="FH871" s="37"/>
      <c r="FI871" s="37"/>
      <c r="FJ871" s="37"/>
    </row>
    <row r="872" spans="163:166" ht="12.5" x14ac:dyDescent="0.25">
      <c r="FG872" s="37"/>
      <c r="FH872" s="37"/>
      <c r="FI872" s="37"/>
      <c r="FJ872" s="37"/>
    </row>
    <row r="873" spans="163:166" ht="12.5" x14ac:dyDescent="0.25">
      <c r="FG873" s="37"/>
      <c r="FH873" s="37"/>
      <c r="FI873" s="37"/>
      <c r="FJ873" s="37"/>
    </row>
    <row r="874" spans="163:166" ht="12.5" x14ac:dyDescent="0.25">
      <c r="FG874" s="37"/>
      <c r="FH874" s="37"/>
      <c r="FI874" s="37"/>
      <c r="FJ874" s="37"/>
    </row>
    <row r="875" spans="163:166" ht="12.5" x14ac:dyDescent="0.25">
      <c r="FG875" s="37"/>
      <c r="FH875" s="37"/>
      <c r="FI875" s="37"/>
      <c r="FJ875" s="37"/>
    </row>
    <row r="876" spans="163:166" ht="12.5" x14ac:dyDescent="0.25">
      <c r="FG876" s="37"/>
      <c r="FH876" s="37"/>
      <c r="FI876" s="37"/>
      <c r="FJ876" s="37"/>
    </row>
    <row r="877" spans="163:166" ht="12.5" x14ac:dyDescent="0.25">
      <c r="FG877" s="37"/>
      <c r="FH877" s="37"/>
      <c r="FI877" s="37"/>
      <c r="FJ877" s="37"/>
    </row>
    <row r="878" spans="163:166" ht="12.5" x14ac:dyDescent="0.25">
      <c r="FG878" s="37"/>
      <c r="FH878" s="37"/>
      <c r="FI878" s="37"/>
      <c r="FJ878" s="37"/>
    </row>
    <row r="879" spans="163:166" ht="12.5" x14ac:dyDescent="0.25">
      <c r="FG879" s="37"/>
      <c r="FH879" s="37"/>
      <c r="FI879" s="37"/>
      <c r="FJ879" s="37"/>
    </row>
    <row r="880" spans="163:166" ht="12.5" x14ac:dyDescent="0.25">
      <c r="FG880" s="37"/>
      <c r="FH880" s="37"/>
      <c r="FI880" s="37"/>
      <c r="FJ880" s="37"/>
    </row>
    <row r="881" spans="163:166" ht="12.5" x14ac:dyDescent="0.25">
      <c r="FG881" s="37"/>
      <c r="FH881" s="37"/>
      <c r="FI881" s="37"/>
      <c r="FJ881" s="37"/>
    </row>
    <row r="882" spans="163:166" ht="12.5" x14ac:dyDescent="0.25">
      <c r="FG882" s="37"/>
      <c r="FH882" s="37"/>
      <c r="FI882" s="37"/>
      <c r="FJ882" s="37"/>
    </row>
    <row r="883" spans="163:166" ht="12.5" x14ac:dyDescent="0.25">
      <c r="FG883" s="37"/>
      <c r="FH883" s="37"/>
      <c r="FI883" s="37"/>
      <c r="FJ883" s="37"/>
    </row>
    <row r="884" spans="163:166" ht="12.5" x14ac:dyDescent="0.25">
      <c r="FG884" s="37"/>
      <c r="FH884" s="37"/>
      <c r="FI884" s="37"/>
      <c r="FJ884" s="37"/>
    </row>
    <row r="885" spans="163:166" ht="12.5" x14ac:dyDescent="0.25">
      <c r="FG885" s="37"/>
      <c r="FH885" s="37"/>
      <c r="FI885" s="37"/>
      <c r="FJ885" s="37"/>
    </row>
    <row r="886" spans="163:166" ht="12.5" x14ac:dyDescent="0.25">
      <c r="FG886" s="37"/>
      <c r="FH886" s="37"/>
      <c r="FI886" s="37"/>
      <c r="FJ886" s="37"/>
    </row>
    <row r="887" spans="163:166" ht="12.5" x14ac:dyDescent="0.25">
      <c r="FG887" s="37"/>
      <c r="FH887" s="37"/>
      <c r="FI887" s="37"/>
      <c r="FJ887" s="37"/>
    </row>
    <row r="888" spans="163:166" ht="12.5" x14ac:dyDescent="0.25">
      <c r="FG888" s="37"/>
      <c r="FH888" s="37"/>
      <c r="FI888" s="37"/>
      <c r="FJ888" s="37"/>
    </row>
    <row r="889" spans="163:166" ht="12.5" x14ac:dyDescent="0.25">
      <c r="FG889" s="37"/>
      <c r="FH889" s="37"/>
      <c r="FI889" s="37"/>
      <c r="FJ889" s="37"/>
    </row>
    <row r="890" spans="163:166" ht="12.5" x14ac:dyDescent="0.25">
      <c r="FG890" s="37"/>
      <c r="FH890" s="37"/>
      <c r="FI890" s="37"/>
      <c r="FJ890" s="37"/>
    </row>
    <row r="891" spans="163:166" ht="12.5" x14ac:dyDescent="0.25">
      <c r="FG891" s="37"/>
      <c r="FH891" s="37"/>
      <c r="FI891" s="37"/>
      <c r="FJ891" s="37"/>
    </row>
    <row r="892" spans="163:166" ht="12.5" x14ac:dyDescent="0.25">
      <c r="FG892" s="37"/>
      <c r="FH892" s="37"/>
      <c r="FI892" s="37"/>
      <c r="FJ892" s="37"/>
    </row>
    <row r="893" spans="163:166" ht="12.5" x14ac:dyDescent="0.25">
      <c r="FG893" s="37"/>
      <c r="FH893" s="37"/>
      <c r="FI893" s="37"/>
      <c r="FJ893" s="37"/>
    </row>
    <row r="894" spans="163:166" ht="12.5" x14ac:dyDescent="0.25">
      <c r="FG894" s="37"/>
      <c r="FH894" s="37"/>
      <c r="FI894" s="37"/>
      <c r="FJ894" s="37"/>
    </row>
    <row r="895" spans="163:166" ht="12.5" x14ac:dyDescent="0.25">
      <c r="FG895" s="37"/>
      <c r="FH895" s="37"/>
      <c r="FI895" s="37"/>
      <c r="FJ895" s="37"/>
    </row>
    <row r="896" spans="163:166" ht="12.5" x14ac:dyDescent="0.25">
      <c r="FG896" s="37"/>
      <c r="FH896" s="37"/>
      <c r="FI896" s="37"/>
      <c r="FJ896" s="37"/>
    </row>
    <row r="897" spans="163:166" ht="12.5" x14ac:dyDescent="0.25">
      <c r="FG897" s="37"/>
      <c r="FH897" s="37"/>
      <c r="FI897" s="37"/>
      <c r="FJ897" s="37"/>
    </row>
    <row r="898" spans="163:166" ht="12.5" x14ac:dyDescent="0.25">
      <c r="FG898" s="37"/>
      <c r="FH898" s="37"/>
      <c r="FI898" s="37"/>
      <c r="FJ898" s="37"/>
    </row>
    <row r="899" spans="163:166" ht="12.5" x14ac:dyDescent="0.25">
      <c r="FG899" s="37"/>
      <c r="FH899" s="37"/>
      <c r="FI899" s="37"/>
      <c r="FJ899" s="37"/>
    </row>
    <row r="900" spans="163:166" ht="12.5" x14ac:dyDescent="0.25">
      <c r="FG900" s="37"/>
      <c r="FH900" s="37"/>
      <c r="FI900" s="37"/>
      <c r="FJ900" s="37"/>
    </row>
    <row r="901" spans="163:166" ht="12.5" x14ac:dyDescent="0.25">
      <c r="FG901" s="37"/>
      <c r="FH901" s="37"/>
      <c r="FI901" s="37"/>
      <c r="FJ901" s="37"/>
    </row>
    <row r="902" spans="163:166" ht="12.5" x14ac:dyDescent="0.25">
      <c r="FG902" s="37"/>
      <c r="FH902" s="37"/>
      <c r="FI902" s="37"/>
      <c r="FJ902" s="37"/>
    </row>
    <row r="903" spans="163:166" ht="12.5" x14ac:dyDescent="0.25">
      <c r="FG903" s="37"/>
      <c r="FH903" s="37"/>
      <c r="FI903" s="37"/>
      <c r="FJ903" s="37"/>
    </row>
    <row r="904" spans="163:166" ht="12.5" x14ac:dyDescent="0.25">
      <c r="FG904" s="37"/>
      <c r="FH904" s="37"/>
      <c r="FI904" s="37"/>
      <c r="FJ904" s="37"/>
    </row>
    <row r="905" spans="163:166" ht="12.5" x14ac:dyDescent="0.25">
      <c r="FG905" s="37"/>
      <c r="FH905" s="37"/>
      <c r="FI905" s="37"/>
      <c r="FJ905" s="37"/>
    </row>
    <row r="906" spans="163:166" ht="12.5" x14ac:dyDescent="0.25">
      <c r="FG906" s="37"/>
      <c r="FH906" s="37"/>
      <c r="FI906" s="37"/>
      <c r="FJ906" s="37"/>
    </row>
    <row r="907" spans="163:166" ht="12.5" x14ac:dyDescent="0.25">
      <c r="FG907" s="37"/>
      <c r="FH907" s="37"/>
      <c r="FI907" s="37"/>
      <c r="FJ907" s="37"/>
    </row>
    <row r="908" spans="163:166" ht="12.5" x14ac:dyDescent="0.25">
      <c r="FG908" s="37"/>
      <c r="FH908" s="37"/>
      <c r="FI908" s="37"/>
      <c r="FJ908" s="37"/>
    </row>
    <row r="909" spans="163:166" ht="12.5" x14ac:dyDescent="0.25">
      <c r="FG909" s="37"/>
      <c r="FH909" s="37"/>
      <c r="FI909" s="37"/>
      <c r="FJ909" s="37"/>
    </row>
    <row r="910" spans="163:166" ht="12.5" x14ac:dyDescent="0.25">
      <c r="FG910" s="37"/>
      <c r="FH910" s="37"/>
      <c r="FI910" s="37"/>
      <c r="FJ910" s="37"/>
    </row>
    <row r="911" spans="163:166" ht="12.5" x14ac:dyDescent="0.25">
      <c r="FG911" s="37"/>
      <c r="FH911" s="37"/>
      <c r="FI911" s="37"/>
      <c r="FJ911" s="37"/>
    </row>
    <row r="912" spans="163:166" ht="12.5" x14ac:dyDescent="0.25">
      <c r="FG912" s="37"/>
      <c r="FH912" s="37"/>
      <c r="FI912" s="37"/>
      <c r="FJ912" s="37"/>
    </row>
    <row r="913" spans="163:166" ht="12.5" x14ac:dyDescent="0.25">
      <c r="FG913" s="37"/>
      <c r="FH913" s="37"/>
      <c r="FI913" s="37"/>
      <c r="FJ913" s="37"/>
    </row>
    <row r="914" spans="163:166" ht="12.5" x14ac:dyDescent="0.25">
      <c r="FG914" s="37"/>
      <c r="FH914" s="37"/>
      <c r="FI914" s="37"/>
      <c r="FJ914" s="37"/>
    </row>
    <row r="915" spans="163:166" ht="12.5" x14ac:dyDescent="0.25">
      <c r="FG915" s="37"/>
      <c r="FH915" s="37"/>
      <c r="FI915" s="37"/>
      <c r="FJ915" s="37"/>
    </row>
    <row r="916" spans="163:166" ht="12.5" x14ac:dyDescent="0.25">
      <c r="FG916" s="37"/>
      <c r="FH916" s="37"/>
      <c r="FI916" s="37"/>
      <c r="FJ916" s="37"/>
    </row>
    <row r="917" spans="163:166" ht="12.5" x14ac:dyDescent="0.25">
      <c r="FG917" s="37"/>
      <c r="FH917" s="37"/>
      <c r="FI917" s="37"/>
      <c r="FJ917" s="37"/>
    </row>
    <row r="918" spans="163:166" ht="12.5" x14ac:dyDescent="0.25">
      <c r="FG918" s="37"/>
      <c r="FH918" s="37"/>
      <c r="FI918" s="37"/>
      <c r="FJ918" s="37"/>
    </row>
    <row r="919" spans="163:166" ht="12.5" x14ac:dyDescent="0.25">
      <c r="FG919" s="37"/>
      <c r="FH919" s="37"/>
      <c r="FI919" s="37"/>
      <c r="FJ919" s="37"/>
    </row>
    <row r="920" spans="163:166" ht="12.5" x14ac:dyDescent="0.25">
      <c r="FG920" s="37"/>
      <c r="FH920" s="37"/>
      <c r="FI920" s="37"/>
      <c r="FJ920" s="37"/>
    </row>
    <row r="921" spans="163:166" ht="12.5" x14ac:dyDescent="0.25">
      <c r="FG921" s="37"/>
      <c r="FH921" s="37"/>
      <c r="FI921" s="37"/>
      <c r="FJ921" s="37"/>
    </row>
    <row r="922" spans="163:166" ht="12.5" x14ac:dyDescent="0.25">
      <c r="FG922" s="37"/>
      <c r="FH922" s="37"/>
      <c r="FI922" s="37"/>
      <c r="FJ922" s="37"/>
    </row>
    <row r="923" spans="163:166" ht="12.5" x14ac:dyDescent="0.25">
      <c r="FG923" s="37"/>
      <c r="FH923" s="37"/>
      <c r="FI923" s="37"/>
      <c r="FJ923" s="37"/>
    </row>
    <row r="924" spans="163:166" ht="12.5" x14ac:dyDescent="0.25">
      <c r="FG924" s="37"/>
      <c r="FH924" s="37"/>
      <c r="FI924" s="37"/>
      <c r="FJ924" s="37"/>
    </row>
    <row r="925" spans="163:166" ht="12.5" x14ac:dyDescent="0.25">
      <c r="FG925" s="37"/>
      <c r="FH925" s="37"/>
      <c r="FI925" s="37"/>
      <c r="FJ925" s="37"/>
    </row>
    <row r="926" spans="163:166" ht="12.5" x14ac:dyDescent="0.25">
      <c r="FG926" s="37"/>
      <c r="FH926" s="37"/>
      <c r="FI926" s="37"/>
      <c r="FJ926" s="37"/>
    </row>
    <row r="927" spans="163:166" ht="12.5" x14ac:dyDescent="0.25">
      <c r="FG927" s="37"/>
      <c r="FH927" s="37"/>
      <c r="FI927" s="37"/>
      <c r="FJ927" s="37"/>
    </row>
    <row r="928" spans="163:166" ht="12.5" x14ac:dyDescent="0.25">
      <c r="FG928" s="37"/>
      <c r="FH928" s="37"/>
      <c r="FI928" s="37"/>
      <c r="FJ928" s="37"/>
    </row>
    <row r="929" spans="163:166" ht="12.5" x14ac:dyDescent="0.25">
      <c r="FG929" s="37"/>
      <c r="FH929" s="37"/>
      <c r="FI929" s="37"/>
      <c r="FJ929" s="37"/>
    </row>
    <row r="930" spans="163:166" ht="12.5" x14ac:dyDescent="0.25">
      <c r="FG930" s="37"/>
      <c r="FH930" s="37"/>
      <c r="FI930" s="37"/>
      <c r="FJ930" s="37"/>
    </row>
    <row r="931" spans="163:166" ht="12.5" x14ac:dyDescent="0.25">
      <c r="FG931" s="37"/>
      <c r="FH931" s="37"/>
      <c r="FI931" s="37"/>
      <c r="FJ931" s="37"/>
    </row>
    <row r="932" spans="163:166" ht="12.5" x14ac:dyDescent="0.25">
      <c r="FG932" s="37"/>
      <c r="FH932" s="37"/>
      <c r="FI932" s="37"/>
      <c r="FJ932" s="37"/>
    </row>
    <row r="933" spans="163:166" ht="12.5" x14ac:dyDescent="0.25">
      <c r="FG933" s="37"/>
      <c r="FH933" s="37"/>
      <c r="FI933" s="37"/>
      <c r="FJ933" s="37"/>
    </row>
    <row r="934" spans="163:166" ht="12.5" x14ac:dyDescent="0.25">
      <c r="FG934" s="37"/>
      <c r="FH934" s="37"/>
      <c r="FI934" s="37"/>
      <c r="FJ934" s="37"/>
    </row>
    <row r="935" spans="163:166" ht="12.5" x14ac:dyDescent="0.25">
      <c r="FG935" s="37"/>
      <c r="FH935" s="37"/>
      <c r="FI935" s="37"/>
      <c r="FJ935" s="37"/>
    </row>
    <row r="936" spans="163:166" ht="12.5" x14ac:dyDescent="0.25">
      <c r="FG936" s="37"/>
      <c r="FH936" s="37"/>
      <c r="FI936" s="37"/>
      <c r="FJ936" s="37"/>
    </row>
    <row r="937" spans="163:166" ht="12.5" x14ac:dyDescent="0.25">
      <c r="FG937" s="37"/>
      <c r="FH937" s="37"/>
      <c r="FI937" s="37"/>
      <c r="FJ937" s="37"/>
    </row>
    <row r="938" spans="163:166" ht="12.5" x14ac:dyDescent="0.25">
      <c r="FG938" s="37"/>
      <c r="FH938" s="37"/>
      <c r="FI938" s="37"/>
      <c r="FJ938" s="37"/>
    </row>
    <row r="939" spans="163:166" ht="12.5" x14ac:dyDescent="0.25">
      <c r="FG939" s="37"/>
      <c r="FH939" s="37"/>
      <c r="FI939" s="37"/>
      <c r="FJ939" s="37"/>
    </row>
    <row r="940" spans="163:166" ht="12.5" x14ac:dyDescent="0.25">
      <c r="FG940" s="37"/>
      <c r="FH940" s="37"/>
      <c r="FI940" s="37"/>
      <c r="FJ940" s="37"/>
    </row>
    <row r="941" spans="163:166" ht="12.5" x14ac:dyDescent="0.25">
      <c r="FG941" s="37"/>
      <c r="FH941" s="37"/>
      <c r="FI941" s="37"/>
      <c r="FJ941" s="37"/>
    </row>
    <row r="942" spans="163:166" ht="12.5" x14ac:dyDescent="0.25">
      <c r="FG942" s="37"/>
      <c r="FH942" s="37"/>
      <c r="FI942" s="37"/>
      <c r="FJ942" s="37"/>
    </row>
    <row r="943" spans="163:166" ht="12.5" x14ac:dyDescent="0.25">
      <c r="FG943" s="37"/>
      <c r="FH943" s="37"/>
      <c r="FI943" s="37"/>
      <c r="FJ943" s="37"/>
    </row>
    <row r="944" spans="163:166" ht="12.5" x14ac:dyDescent="0.25">
      <c r="FG944" s="37"/>
      <c r="FH944" s="37"/>
      <c r="FI944" s="37"/>
      <c r="FJ944" s="37"/>
    </row>
    <row r="945" spans="163:166" ht="12.5" x14ac:dyDescent="0.25">
      <c r="FG945" s="37"/>
      <c r="FH945" s="37"/>
      <c r="FI945" s="37"/>
      <c r="FJ945" s="37"/>
    </row>
    <row r="946" spans="163:166" ht="12.5" x14ac:dyDescent="0.25">
      <c r="FG946" s="37"/>
      <c r="FH946" s="37"/>
      <c r="FI946" s="37"/>
      <c r="FJ946" s="37"/>
    </row>
    <row r="947" spans="163:166" ht="12.5" x14ac:dyDescent="0.25">
      <c r="FG947" s="37"/>
      <c r="FH947" s="37"/>
      <c r="FI947" s="37"/>
      <c r="FJ947" s="37"/>
    </row>
    <row r="948" spans="163:166" ht="12.5" x14ac:dyDescent="0.25">
      <c r="FG948" s="37"/>
      <c r="FH948" s="37"/>
      <c r="FI948" s="37"/>
      <c r="FJ948" s="37"/>
    </row>
    <row r="949" spans="163:166" ht="12.5" x14ac:dyDescent="0.25">
      <c r="FG949" s="37"/>
      <c r="FH949" s="37"/>
      <c r="FI949" s="37"/>
      <c r="FJ949" s="37"/>
    </row>
    <row r="950" spans="163:166" ht="12.5" x14ac:dyDescent="0.25">
      <c r="FG950" s="37"/>
      <c r="FH950" s="37"/>
      <c r="FI950" s="37"/>
      <c r="FJ950" s="37"/>
    </row>
    <row r="951" spans="163:166" ht="12.5" x14ac:dyDescent="0.25">
      <c r="FG951" s="37"/>
      <c r="FH951" s="37"/>
      <c r="FI951" s="37"/>
      <c r="FJ951" s="37"/>
    </row>
    <row r="952" spans="163:166" ht="12.5" x14ac:dyDescent="0.25">
      <c r="FG952" s="37"/>
      <c r="FH952" s="37"/>
      <c r="FI952" s="37"/>
      <c r="FJ952" s="37"/>
    </row>
    <row r="953" spans="163:166" ht="12.5" x14ac:dyDescent="0.25">
      <c r="FG953" s="37"/>
      <c r="FH953" s="37"/>
      <c r="FI953" s="37"/>
      <c r="FJ953" s="37"/>
    </row>
    <row r="954" spans="163:166" ht="12.5" x14ac:dyDescent="0.25">
      <c r="FG954" s="37"/>
      <c r="FH954" s="37"/>
      <c r="FI954" s="37"/>
      <c r="FJ954" s="37"/>
    </row>
    <row r="955" spans="163:166" ht="12.5" x14ac:dyDescent="0.25">
      <c r="FG955" s="37"/>
      <c r="FH955" s="37"/>
      <c r="FI955" s="37"/>
      <c r="FJ955" s="37"/>
    </row>
    <row r="956" spans="163:166" ht="12.5" x14ac:dyDescent="0.25">
      <c r="FG956" s="37"/>
      <c r="FH956" s="37"/>
      <c r="FI956" s="37"/>
      <c r="FJ956" s="37"/>
    </row>
    <row r="957" spans="163:166" ht="12.5" x14ac:dyDescent="0.25">
      <c r="FG957" s="37"/>
      <c r="FH957" s="37"/>
      <c r="FI957" s="37"/>
      <c r="FJ957" s="37"/>
    </row>
    <row r="958" spans="163:166" ht="12.5" x14ac:dyDescent="0.25">
      <c r="FG958" s="37"/>
      <c r="FH958" s="37"/>
      <c r="FI958" s="37"/>
      <c r="FJ958" s="37"/>
    </row>
    <row r="959" spans="163:166" ht="12.5" x14ac:dyDescent="0.25">
      <c r="FG959" s="37"/>
      <c r="FH959" s="37"/>
      <c r="FI959" s="37"/>
      <c r="FJ959" s="37"/>
    </row>
    <row r="960" spans="163:166" ht="12.5" x14ac:dyDescent="0.25">
      <c r="FG960" s="37"/>
      <c r="FH960" s="37"/>
      <c r="FI960" s="37"/>
      <c r="FJ960" s="37"/>
    </row>
    <row r="961" spans="163:166" ht="12.5" x14ac:dyDescent="0.25">
      <c r="FG961" s="37"/>
      <c r="FH961" s="37"/>
      <c r="FI961" s="37"/>
      <c r="FJ961" s="37"/>
    </row>
    <row r="962" spans="163:166" ht="12.5" x14ac:dyDescent="0.25">
      <c r="FG962" s="37"/>
      <c r="FH962" s="37"/>
      <c r="FI962" s="37"/>
      <c r="FJ962" s="37"/>
    </row>
    <row r="963" spans="163:166" ht="12.5" x14ac:dyDescent="0.25">
      <c r="FG963" s="37"/>
      <c r="FH963" s="37"/>
      <c r="FI963" s="37"/>
      <c r="FJ963" s="37"/>
    </row>
    <row r="964" spans="163:166" ht="12.5" x14ac:dyDescent="0.25">
      <c r="FG964" s="37"/>
      <c r="FH964" s="37"/>
      <c r="FI964" s="37"/>
      <c r="FJ964" s="37"/>
    </row>
    <row r="965" spans="163:166" ht="12.5" x14ac:dyDescent="0.25">
      <c r="FG965" s="37"/>
      <c r="FH965" s="37"/>
      <c r="FI965" s="37"/>
      <c r="FJ965" s="37"/>
    </row>
    <row r="966" spans="163:166" ht="12.5" x14ac:dyDescent="0.25">
      <c r="FG966" s="37"/>
      <c r="FH966" s="37"/>
      <c r="FI966" s="37"/>
      <c r="FJ966" s="37"/>
    </row>
    <row r="967" spans="163:166" ht="12.5" x14ac:dyDescent="0.25">
      <c r="FG967" s="37"/>
      <c r="FH967" s="37"/>
      <c r="FI967" s="37"/>
      <c r="FJ967" s="37"/>
    </row>
    <row r="968" spans="163:166" ht="12.5" x14ac:dyDescent="0.25">
      <c r="FG968" s="37"/>
      <c r="FH968" s="37"/>
      <c r="FI968" s="37"/>
      <c r="FJ968" s="37"/>
    </row>
    <row r="969" spans="163:166" ht="12.5" x14ac:dyDescent="0.25">
      <c r="FG969" s="37"/>
      <c r="FH969" s="37"/>
      <c r="FI969" s="37"/>
      <c r="FJ969" s="37"/>
    </row>
    <row r="970" spans="163:166" ht="12.5" x14ac:dyDescent="0.25">
      <c r="FG970" s="37"/>
      <c r="FH970" s="37"/>
      <c r="FI970" s="37"/>
      <c r="FJ970" s="37"/>
    </row>
    <row r="971" spans="163:166" ht="12.5" x14ac:dyDescent="0.25">
      <c r="FG971" s="37"/>
      <c r="FH971" s="37"/>
      <c r="FI971" s="37"/>
      <c r="FJ971" s="37"/>
    </row>
    <row r="972" spans="163:166" ht="12.5" x14ac:dyDescent="0.25">
      <c r="FG972" s="37"/>
      <c r="FH972" s="37"/>
      <c r="FI972" s="37"/>
      <c r="FJ972" s="37"/>
    </row>
    <row r="973" spans="163:166" ht="12.5" x14ac:dyDescent="0.25">
      <c r="FG973" s="37"/>
      <c r="FH973" s="37"/>
      <c r="FI973" s="37"/>
      <c r="FJ973" s="37"/>
    </row>
    <row r="974" spans="163:166" ht="12.5" x14ac:dyDescent="0.25">
      <c r="FG974" s="37"/>
      <c r="FH974" s="37"/>
      <c r="FI974" s="37"/>
      <c r="FJ974" s="37"/>
    </row>
    <row r="975" spans="163:166" ht="12.5" x14ac:dyDescent="0.25">
      <c r="FG975" s="37"/>
      <c r="FH975" s="37"/>
      <c r="FI975" s="37"/>
      <c r="FJ975" s="37"/>
    </row>
    <row r="976" spans="163:166" ht="12.5" x14ac:dyDescent="0.25">
      <c r="FG976" s="37"/>
      <c r="FH976" s="37"/>
      <c r="FI976" s="37"/>
      <c r="FJ976" s="37"/>
    </row>
    <row r="977" spans="163:166" ht="12.5" x14ac:dyDescent="0.25">
      <c r="FG977" s="37"/>
      <c r="FH977" s="37"/>
      <c r="FI977" s="37"/>
      <c r="FJ977" s="37"/>
    </row>
    <row r="978" spans="163:166" ht="12.5" x14ac:dyDescent="0.25">
      <c r="FG978" s="37"/>
      <c r="FH978" s="37"/>
      <c r="FI978" s="37"/>
      <c r="FJ978" s="37"/>
    </row>
    <row r="979" spans="163:166" ht="12.5" x14ac:dyDescent="0.25">
      <c r="FG979" s="37"/>
      <c r="FH979" s="37"/>
      <c r="FI979" s="37"/>
      <c r="FJ979" s="37"/>
    </row>
    <row r="980" spans="163:166" ht="12.5" x14ac:dyDescent="0.25">
      <c r="FG980" s="37"/>
      <c r="FH980" s="37"/>
      <c r="FI980" s="37"/>
      <c r="FJ980" s="37"/>
    </row>
    <row r="981" spans="163:166" ht="12.5" x14ac:dyDescent="0.25">
      <c r="FG981" s="37"/>
      <c r="FH981" s="37"/>
      <c r="FI981" s="37"/>
      <c r="FJ981" s="37"/>
    </row>
    <row r="982" spans="163:166" ht="12.5" x14ac:dyDescent="0.25">
      <c r="FG982" s="37"/>
      <c r="FH982" s="37"/>
      <c r="FI982" s="37"/>
      <c r="FJ982" s="37"/>
    </row>
    <row r="983" spans="163:166" ht="12.5" x14ac:dyDescent="0.25">
      <c r="FG983" s="37"/>
      <c r="FH983" s="37"/>
      <c r="FI983" s="37"/>
      <c r="FJ983" s="37"/>
    </row>
    <row r="984" spans="163:166" ht="12.5" x14ac:dyDescent="0.25">
      <c r="FG984" s="37"/>
      <c r="FH984" s="37"/>
      <c r="FI984" s="37"/>
      <c r="FJ984" s="37"/>
    </row>
    <row r="985" spans="163:166" ht="12.5" x14ac:dyDescent="0.25">
      <c r="FG985" s="37"/>
      <c r="FH985" s="37"/>
      <c r="FI985" s="37"/>
      <c r="FJ985" s="37"/>
    </row>
    <row r="986" spans="163:166" ht="12.5" x14ac:dyDescent="0.25">
      <c r="FG986" s="37"/>
      <c r="FH986" s="37"/>
      <c r="FI986" s="37"/>
      <c r="FJ986" s="37"/>
    </row>
    <row r="987" spans="163:166" ht="12.5" x14ac:dyDescent="0.25">
      <c r="FG987" s="37"/>
      <c r="FH987" s="37"/>
      <c r="FI987" s="37"/>
      <c r="FJ987" s="37"/>
    </row>
    <row r="988" spans="163:166" ht="12.5" x14ac:dyDescent="0.25">
      <c r="FG988" s="37"/>
      <c r="FH988" s="37"/>
      <c r="FI988" s="37"/>
      <c r="FJ988" s="37"/>
    </row>
    <row r="989" spans="163:166" ht="12.5" x14ac:dyDescent="0.25">
      <c r="FG989" s="37"/>
      <c r="FH989" s="37"/>
      <c r="FI989" s="37"/>
      <c r="FJ989" s="37"/>
    </row>
    <row r="990" spans="163:166" ht="12.5" x14ac:dyDescent="0.25">
      <c r="FG990" s="37"/>
      <c r="FH990" s="37"/>
      <c r="FI990" s="37"/>
      <c r="FJ990" s="37"/>
    </row>
    <row r="991" spans="163:166" ht="12.5" x14ac:dyDescent="0.25">
      <c r="FG991" s="37"/>
      <c r="FH991" s="37"/>
      <c r="FI991" s="37"/>
      <c r="FJ991" s="37"/>
    </row>
    <row r="992" spans="163:166" ht="12.5" x14ac:dyDescent="0.25">
      <c r="FG992" s="37"/>
      <c r="FH992" s="37"/>
      <c r="FI992" s="37"/>
      <c r="FJ992" s="37"/>
    </row>
    <row r="993" spans="163:166" ht="12.5" x14ac:dyDescent="0.25">
      <c r="FG993" s="37"/>
      <c r="FH993" s="37"/>
      <c r="FI993" s="37"/>
      <c r="FJ993" s="37"/>
    </row>
    <row r="994" spans="163:166" ht="12.5" x14ac:dyDescent="0.25">
      <c r="FG994" s="37"/>
      <c r="FH994" s="37"/>
      <c r="FI994" s="37"/>
      <c r="FJ994" s="37"/>
    </row>
    <row r="995" spans="163:166" ht="12.5" x14ac:dyDescent="0.25">
      <c r="FG995" s="37"/>
      <c r="FH995" s="37"/>
      <c r="FI995" s="37"/>
      <c r="FJ995" s="37"/>
    </row>
    <row r="996" spans="163:166" ht="12.5" x14ac:dyDescent="0.25">
      <c r="FG996" s="37"/>
      <c r="FH996" s="37"/>
      <c r="FI996" s="37"/>
      <c r="FJ996" s="37"/>
    </row>
    <row r="997" spans="163:166" ht="12.5" x14ac:dyDescent="0.25">
      <c r="FG997" s="37"/>
      <c r="FH997" s="37"/>
      <c r="FI997" s="37"/>
      <c r="FJ997" s="37"/>
    </row>
    <row r="998" spans="163:166" ht="12.5" x14ac:dyDescent="0.25">
      <c r="FG998" s="37"/>
      <c r="FH998" s="37"/>
      <c r="FI998" s="37"/>
      <c r="FJ998" s="37"/>
    </row>
    <row r="999" spans="163:166" ht="12.5" x14ac:dyDescent="0.25">
      <c r="FG999" s="37"/>
      <c r="FH999" s="37"/>
      <c r="FI999" s="37"/>
      <c r="FJ999" s="37"/>
    </row>
  </sheetData>
  <mergeCells count="97">
    <mergeCell ref="FK1:FS1"/>
    <mergeCell ref="FT1:GB1"/>
    <mergeCell ref="A2:A3"/>
    <mergeCell ref="B2:B3"/>
    <mergeCell ref="C2:C3"/>
    <mergeCell ref="D2:F2"/>
    <mergeCell ref="G2:I2"/>
    <mergeCell ref="FZ2:GB2"/>
    <mergeCell ref="DN2:DP2"/>
    <mergeCell ref="DQ2:DQ3"/>
    <mergeCell ref="EF2:EF3"/>
    <mergeCell ref="EG2:EG3"/>
    <mergeCell ref="EH2:EH3"/>
    <mergeCell ref="EI2:EK2"/>
    <mergeCell ref="EL2:EN2"/>
    <mergeCell ref="EO2:EQ2"/>
    <mergeCell ref="FK2:FM2"/>
    <mergeCell ref="FN2:FP2"/>
    <mergeCell ref="FQ2:FS2"/>
    <mergeCell ref="FT2:FV2"/>
    <mergeCell ref="FW2:FY2"/>
    <mergeCell ref="DZ2:EB2"/>
    <mergeCell ref="EC2:EE2"/>
    <mergeCell ref="ER2:ET2"/>
    <mergeCell ref="EU2:EU3"/>
    <mergeCell ref="FJ2:FJ3"/>
    <mergeCell ref="EV2:EV3"/>
    <mergeCell ref="EW2:EW3"/>
    <mergeCell ref="EX2:EZ2"/>
    <mergeCell ref="FA2:FC2"/>
    <mergeCell ref="FD2:FF2"/>
    <mergeCell ref="FG2:FI2"/>
    <mergeCell ref="DK2:DM2"/>
    <mergeCell ref="DR2:DR3"/>
    <mergeCell ref="DS2:DS3"/>
    <mergeCell ref="DT2:DV2"/>
    <mergeCell ref="DW2:DY2"/>
    <mergeCell ref="DB2:DB3"/>
    <mergeCell ref="DC2:DC3"/>
    <mergeCell ref="DD2:DD3"/>
    <mergeCell ref="DE2:DG2"/>
    <mergeCell ref="DH2:DJ2"/>
    <mergeCell ref="CS2:CU2"/>
    <mergeCell ref="CV2:CX2"/>
    <mergeCell ref="CY2:DA2"/>
    <mergeCell ref="CJ2:CL2"/>
    <mergeCell ref="CM2:CM3"/>
    <mergeCell ref="CD2:CF2"/>
    <mergeCell ref="CG2:CI2"/>
    <mergeCell ref="CN2:CN3"/>
    <mergeCell ref="CO2:CO3"/>
    <mergeCell ref="CP2:CR2"/>
    <mergeCell ref="EG4:EG36"/>
    <mergeCell ref="EV4:EV36"/>
    <mergeCell ref="AN2:AP2"/>
    <mergeCell ref="AQ2:AS2"/>
    <mergeCell ref="AU4:AU23"/>
    <mergeCell ref="BJ4:BJ36"/>
    <mergeCell ref="BY4:BY36"/>
    <mergeCell ref="CN4:CN36"/>
    <mergeCell ref="DC4:DC36"/>
    <mergeCell ref="AT2:AT3"/>
    <mergeCell ref="AU2:AU3"/>
    <mergeCell ref="AV2:AV3"/>
    <mergeCell ref="AW2:AY2"/>
    <mergeCell ref="AZ2:BB2"/>
    <mergeCell ref="BC2:BE2"/>
    <mergeCell ref="BJ2:BJ3"/>
    <mergeCell ref="AG2:AG3"/>
    <mergeCell ref="AF4:AF36"/>
    <mergeCell ref="AH2:AJ2"/>
    <mergeCell ref="AK2:AM2"/>
    <mergeCell ref="DR4:DR36"/>
    <mergeCell ref="BK2:BK3"/>
    <mergeCell ref="BL2:BN2"/>
    <mergeCell ref="BO2:BQ2"/>
    <mergeCell ref="BR2:BT2"/>
    <mergeCell ref="BU2:BW2"/>
    <mergeCell ref="BF2:BH2"/>
    <mergeCell ref="BI2:BI3"/>
    <mergeCell ref="BX2:BX3"/>
    <mergeCell ref="BY2:BY3"/>
    <mergeCell ref="BZ2:BZ3"/>
    <mergeCell ref="CA2:CC2"/>
    <mergeCell ref="R2:R3"/>
    <mergeCell ref="S2:U2"/>
    <mergeCell ref="V2:X2"/>
    <mergeCell ref="Y2:AA2"/>
    <mergeCell ref="AF2:AF3"/>
    <mergeCell ref="AB2:AD2"/>
    <mergeCell ref="AE2:AE3"/>
    <mergeCell ref="J2:L2"/>
    <mergeCell ref="M2:O2"/>
    <mergeCell ref="B4:B36"/>
    <mergeCell ref="P2:P3"/>
    <mergeCell ref="Q2:Q3"/>
    <mergeCell ref="Q4:Q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E46"/>
  <sheetViews>
    <sheetView workbookViewId="0"/>
  </sheetViews>
  <sheetFormatPr defaultColWidth="14.453125" defaultRowHeight="15.75" customHeight="1" x14ac:dyDescent="0.25"/>
  <cols>
    <col min="1" max="1" width="24.7265625" customWidth="1"/>
    <col min="2" max="2" width="63.54296875" customWidth="1"/>
    <col min="3" max="3" width="10.81640625" customWidth="1"/>
    <col min="4" max="4" width="15.08984375" customWidth="1"/>
    <col min="5" max="5" width="26.08984375" customWidth="1"/>
  </cols>
  <sheetData>
    <row r="1" spans="1:5" x14ac:dyDescent="0.3">
      <c r="A1" s="59" t="s">
        <v>74</v>
      </c>
      <c r="B1" s="59" t="s">
        <v>75</v>
      </c>
      <c r="C1" s="60" t="s">
        <v>76</v>
      </c>
      <c r="D1" s="60" t="s">
        <v>77</v>
      </c>
      <c r="E1" s="60" t="s">
        <v>78</v>
      </c>
    </row>
    <row r="2" spans="1:5" x14ac:dyDescent="0.3">
      <c r="A2" s="183" t="s">
        <v>79</v>
      </c>
      <c r="B2" s="61" t="s">
        <v>80</v>
      </c>
      <c r="C2" s="62"/>
      <c r="D2" s="62"/>
      <c r="E2" s="62"/>
    </row>
    <row r="3" spans="1:5" x14ac:dyDescent="0.3">
      <c r="A3" s="159"/>
      <c r="B3" s="61" t="s">
        <v>81</v>
      </c>
      <c r="C3" s="62"/>
      <c r="D3" s="62"/>
      <c r="E3" s="62"/>
    </row>
    <row r="4" spans="1:5" x14ac:dyDescent="0.3">
      <c r="A4" s="159"/>
      <c r="B4" s="63" t="s">
        <v>82</v>
      </c>
      <c r="C4" s="64"/>
      <c r="D4" s="64"/>
      <c r="E4" s="64" t="s">
        <v>3</v>
      </c>
    </row>
    <row r="5" spans="1:5" x14ac:dyDescent="0.3">
      <c r="A5" s="159"/>
      <c r="B5" s="63" t="s">
        <v>83</v>
      </c>
      <c r="C5" s="64"/>
      <c r="D5" s="64"/>
      <c r="E5" s="64" t="s">
        <v>3</v>
      </c>
    </row>
    <row r="6" spans="1:5" x14ac:dyDescent="0.3">
      <c r="A6" s="159"/>
      <c r="B6" s="65" t="s">
        <v>84</v>
      </c>
      <c r="C6" s="64"/>
      <c r="D6" s="64"/>
      <c r="E6" s="64" t="s">
        <v>3</v>
      </c>
    </row>
    <row r="7" spans="1:5" x14ac:dyDescent="0.3">
      <c r="A7" s="159"/>
      <c r="B7" s="65" t="s">
        <v>85</v>
      </c>
      <c r="C7" s="64"/>
      <c r="D7" s="64"/>
      <c r="E7" s="64" t="s">
        <v>3</v>
      </c>
    </row>
    <row r="8" spans="1:5" x14ac:dyDescent="0.3">
      <c r="A8" s="159"/>
      <c r="B8" s="65" t="s">
        <v>86</v>
      </c>
      <c r="C8" s="64"/>
      <c r="D8" s="64"/>
      <c r="E8" s="64" t="s">
        <v>3</v>
      </c>
    </row>
    <row r="9" spans="1:5" x14ac:dyDescent="0.3">
      <c r="A9" s="159"/>
      <c r="B9" s="65" t="s">
        <v>87</v>
      </c>
      <c r="C9" s="64"/>
      <c r="D9" s="64"/>
      <c r="E9" s="64" t="s">
        <v>3</v>
      </c>
    </row>
    <row r="10" spans="1:5" x14ac:dyDescent="0.3">
      <c r="A10" s="159"/>
      <c r="B10" s="65" t="s">
        <v>88</v>
      </c>
      <c r="C10" s="64"/>
      <c r="D10" s="64"/>
      <c r="E10" s="64" t="s">
        <v>3</v>
      </c>
    </row>
    <row r="11" spans="1:5" x14ac:dyDescent="0.3">
      <c r="A11" s="159"/>
      <c r="B11" s="61" t="s">
        <v>89</v>
      </c>
      <c r="C11" s="62"/>
      <c r="D11" s="62"/>
      <c r="E11" s="62"/>
    </row>
    <row r="12" spans="1:5" x14ac:dyDescent="0.3">
      <c r="A12" s="159"/>
      <c r="B12" s="63" t="s">
        <v>90</v>
      </c>
      <c r="C12" s="64"/>
      <c r="D12" s="64" t="s">
        <v>3</v>
      </c>
      <c r="E12" s="64"/>
    </row>
    <row r="13" spans="1:5" x14ac:dyDescent="0.3">
      <c r="A13" s="159"/>
      <c r="B13" s="65" t="s">
        <v>91</v>
      </c>
      <c r="C13" s="64"/>
      <c r="D13" s="64" t="s">
        <v>3</v>
      </c>
      <c r="E13" s="64"/>
    </row>
    <row r="14" spans="1:5" x14ac:dyDescent="0.3">
      <c r="A14" s="159"/>
      <c r="B14" s="65" t="s">
        <v>92</v>
      </c>
      <c r="C14" s="64"/>
      <c r="D14" s="64" t="s">
        <v>3</v>
      </c>
      <c r="E14" s="64"/>
    </row>
    <row r="15" spans="1:5" x14ac:dyDescent="0.3">
      <c r="A15" s="159"/>
      <c r="B15" s="65" t="s">
        <v>93</v>
      </c>
      <c r="C15" s="64"/>
      <c r="D15" s="64" t="s">
        <v>3</v>
      </c>
      <c r="E15" s="64"/>
    </row>
    <row r="16" spans="1:5" x14ac:dyDescent="0.3">
      <c r="A16" s="159"/>
      <c r="B16" s="65" t="s">
        <v>94</v>
      </c>
      <c r="C16" s="64"/>
      <c r="D16" s="64" t="s">
        <v>3</v>
      </c>
      <c r="E16" s="64"/>
    </row>
    <row r="17" spans="1:5" x14ac:dyDescent="0.3">
      <c r="A17" s="159"/>
      <c r="B17" s="61" t="s">
        <v>95</v>
      </c>
      <c r="C17" s="62"/>
      <c r="D17" s="62"/>
      <c r="E17" s="62"/>
    </row>
    <row r="18" spans="1:5" x14ac:dyDescent="0.3">
      <c r="A18" s="159"/>
      <c r="B18" s="61" t="s">
        <v>81</v>
      </c>
      <c r="C18" s="62"/>
      <c r="D18" s="62"/>
      <c r="E18" s="62"/>
    </row>
    <row r="19" spans="1:5" x14ac:dyDescent="0.3">
      <c r="A19" s="159"/>
      <c r="B19" s="63" t="s">
        <v>96</v>
      </c>
      <c r="C19" s="64" t="s">
        <v>3</v>
      </c>
      <c r="D19" s="64"/>
      <c r="E19" s="64"/>
    </row>
    <row r="20" spans="1:5" x14ac:dyDescent="0.3">
      <c r="A20" s="159"/>
      <c r="B20" s="65" t="s">
        <v>97</v>
      </c>
      <c r="C20" s="64" t="s">
        <v>3</v>
      </c>
      <c r="D20" s="64"/>
      <c r="E20" s="64"/>
    </row>
    <row r="21" spans="1:5" x14ac:dyDescent="0.3">
      <c r="A21" s="159"/>
      <c r="B21" s="65" t="s">
        <v>98</v>
      </c>
      <c r="C21" s="64" t="s">
        <v>3</v>
      </c>
      <c r="D21" s="64"/>
      <c r="E21" s="64"/>
    </row>
    <row r="22" spans="1:5" x14ac:dyDescent="0.3">
      <c r="A22" s="159"/>
      <c r="B22" s="65" t="s">
        <v>99</v>
      </c>
      <c r="C22" s="64" t="s">
        <v>3</v>
      </c>
      <c r="D22" s="64"/>
      <c r="E22" s="64"/>
    </row>
    <row r="23" spans="1:5" x14ac:dyDescent="0.3">
      <c r="A23" s="159"/>
      <c r="B23" s="65" t="s">
        <v>88</v>
      </c>
      <c r="C23" s="64" t="s">
        <v>3</v>
      </c>
      <c r="D23" s="64"/>
      <c r="E23" s="64"/>
    </row>
    <row r="24" spans="1:5" x14ac:dyDescent="0.3">
      <c r="A24" s="159"/>
      <c r="B24" s="61" t="s">
        <v>89</v>
      </c>
      <c r="C24" s="62"/>
      <c r="D24" s="62"/>
      <c r="E24" s="62"/>
    </row>
    <row r="25" spans="1:5" x14ac:dyDescent="0.3">
      <c r="A25" s="160"/>
      <c r="B25" s="65" t="s">
        <v>100</v>
      </c>
      <c r="C25" s="64"/>
      <c r="D25" s="64"/>
      <c r="E25" s="64" t="s">
        <v>3</v>
      </c>
    </row>
    <row r="26" spans="1:5" x14ac:dyDescent="0.3">
      <c r="A26" s="184" t="s">
        <v>101</v>
      </c>
      <c r="B26" s="66" t="s">
        <v>56</v>
      </c>
      <c r="C26" s="67"/>
      <c r="D26" s="67"/>
      <c r="E26" s="67" t="s">
        <v>3</v>
      </c>
    </row>
    <row r="27" spans="1:5" x14ac:dyDescent="0.3">
      <c r="A27" s="159"/>
      <c r="B27" s="66" t="s">
        <v>57</v>
      </c>
      <c r="C27" s="67"/>
      <c r="D27" s="67"/>
      <c r="E27" s="67" t="s">
        <v>3</v>
      </c>
    </row>
    <row r="28" spans="1:5" x14ac:dyDescent="0.3">
      <c r="A28" s="159"/>
      <c r="B28" s="66" t="s">
        <v>58</v>
      </c>
      <c r="C28" s="67"/>
      <c r="D28" s="67"/>
      <c r="E28" s="67" t="s">
        <v>3</v>
      </c>
    </row>
    <row r="29" spans="1:5" x14ac:dyDescent="0.3">
      <c r="A29" s="159"/>
      <c r="B29" s="66" t="s">
        <v>59</v>
      </c>
      <c r="C29" s="67"/>
      <c r="D29" s="67"/>
      <c r="E29" s="67" t="s">
        <v>3</v>
      </c>
    </row>
    <row r="30" spans="1:5" x14ac:dyDescent="0.3">
      <c r="A30" s="159"/>
      <c r="B30" s="66" t="s">
        <v>60</v>
      </c>
      <c r="C30" s="67"/>
      <c r="D30" s="67"/>
      <c r="E30" s="67" t="s">
        <v>3</v>
      </c>
    </row>
    <row r="31" spans="1:5" x14ac:dyDescent="0.3">
      <c r="A31" s="159"/>
      <c r="B31" s="66" t="s">
        <v>61</v>
      </c>
      <c r="C31" s="67"/>
      <c r="D31" s="67"/>
      <c r="E31" s="67" t="s">
        <v>3</v>
      </c>
    </row>
    <row r="32" spans="1:5" x14ac:dyDescent="0.3">
      <c r="A32" s="159"/>
      <c r="B32" s="66" t="s">
        <v>62</v>
      </c>
      <c r="C32" s="67"/>
      <c r="D32" s="67"/>
      <c r="E32" s="67" t="s">
        <v>3</v>
      </c>
    </row>
    <row r="33" spans="1:5" x14ac:dyDescent="0.3">
      <c r="A33" s="159"/>
      <c r="B33" s="66" t="s">
        <v>63</v>
      </c>
      <c r="C33" s="67"/>
      <c r="D33" s="67"/>
      <c r="E33" s="67" t="s">
        <v>3</v>
      </c>
    </row>
    <row r="34" spans="1:5" x14ac:dyDescent="0.3">
      <c r="A34" s="159"/>
      <c r="B34" s="66" t="s">
        <v>64</v>
      </c>
      <c r="C34" s="67"/>
      <c r="D34" s="67"/>
      <c r="E34" s="67" t="s">
        <v>3</v>
      </c>
    </row>
    <row r="35" spans="1:5" x14ac:dyDescent="0.3">
      <c r="A35" s="159"/>
      <c r="B35" s="66" t="s">
        <v>65</v>
      </c>
      <c r="C35" s="67"/>
      <c r="D35" s="67"/>
      <c r="E35" s="67" t="s">
        <v>3</v>
      </c>
    </row>
    <row r="36" spans="1:5" x14ac:dyDescent="0.3">
      <c r="A36" s="160"/>
      <c r="B36" s="66" t="s">
        <v>66</v>
      </c>
      <c r="C36" s="67"/>
      <c r="D36" s="67"/>
      <c r="E36" s="67" t="s">
        <v>3</v>
      </c>
    </row>
    <row r="37" spans="1:5" x14ac:dyDescent="0.3">
      <c r="A37" s="185" t="s">
        <v>102</v>
      </c>
      <c r="B37" s="68" t="s">
        <v>103</v>
      </c>
      <c r="C37" s="64"/>
      <c r="D37" s="64"/>
      <c r="E37" s="64" t="s">
        <v>3</v>
      </c>
    </row>
    <row r="38" spans="1:5" x14ac:dyDescent="0.3">
      <c r="A38" s="159"/>
      <c r="B38" s="68" t="s">
        <v>104</v>
      </c>
      <c r="C38" s="64"/>
      <c r="D38" s="64"/>
      <c r="E38" s="64" t="s">
        <v>3</v>
      </c>
    </row>
    <row r="39" spans="1:5" x14ac:dyDescent="0.3">
      <c r="A39" s="159"/>
      <c r="B39" s="68" t="s">
        <v>105</v>
      </c>
      <c r="C39" s="64"/>
      <c r="D39" s="64"/>
      <c r="E39" s="64" t="s">
        <v>3</v>
      </c>
    </row>
    <row r="40" spans="1:5" x14ac:dyDescent="0.3">
      <c r="A40" s="159"/>
      <c r="B40" s="68" t="s">
        <v>106</v>
      </c>
      <c r="C40" s="64"/>
      <c r="D40" s="64"/>
      <c r="E40" s="64" t="s">
        <v>3</v>
      </c>
    </row>
    <row r="41" spans="1:5" x14ac:dyDescent="0.3">
      <c r="A41" s="159"/>
      <c r="B41" s="68" t="s">
        <v>68</v>
      </c>
      <c r="C41" s="64"/>
      <c r="D41" s="64"/>
      <c r="E41" s="64" t="s">
        <v>3</v>
      </c>
    </row>
    <row r="42" spans="1:5" x14ac:dyDescent="0.3">
      <c r="A42" s="159"/>
      <c r="B42" s="68" t="s">
        <v>69</v>
      </c>
      <c r="C42" s="64"/>
      <c r="D42" s="64"/>
      <c r="E42" s="64" t="s">
        <v>3</v>
      </c>
    </row>
    <row r="43" spans="1:5" x14ac:dyDescent="0.3">
      <c r="A43" s="159"/>
      <c r="B43" s="68" t="s">
        <v>70</v>
      </c>
      <c r="C43" s="64"/>
      <c r="D43" s="64"/>
      <c r="E43" s="64" t="s">
        <v>3</v>
      </c>
    </row>
    <row r="44" spans="1:5" x14ac:dyDescent="0.3">
      <c r="A44" s="159"/>
      <c r="B44" s="68" t="s">
        <v>71</v>
      </c>
      <c r="C44" s="64"/>
      <c r="D44" s="64"/>
      <c r="E44" s="64" t="s">
        <v>3</v>
      </c>
    </row>
    <row r="45" spans="1:5" x14ac:dyDescent="0.3">
      <c r="A45" s="159"/>
      <c r="B45" s="68" t="s">
        <v>72</v>
      </c>
      <c r="C45" s="64"/>
      <c r="D45" s="64"/>
      <c r="E45" s="64" t="s">
        <v>3</v>
      </c>
    </row>
    <row r="46" spans="1:5" x14ac:dyDescent="0.3">
      <c r="A46" s="160"/>
      <c r="B46" s="68" t="s">
        <v>73</v>
      </c>
      <c r="C46" s="64"/>
      <c r="D46" s="64"/>
      <c r="E46" s="64" t="s">
        <v>3</v>
      </c>
    </row>
  </sheetData>
  <mergeCells count="3">
    <mergeCell ref="A2:A25"/>
    <mergeCell ref="A26:A36"/>
    <mergeCell ref="A37:A46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C36"/>
  <sheetViews>
    <sheetView workbookViewId="0">
      <selection activeCell="D11" sqref="D11"/>
    </sheetView>
  </sheetViews>
  <sheetFormatPr defaultColWidth="14.453125" defaultRowHeight="15.75" customHeight="1" x14ac:dyDescent="0.25"/>
  <cols>
    <col min="2" max="2" width="18" customWidth="1"/>
  </cols>
  <sheetData>
    <row r="1" spans="1:29" x14ac:dyDescent="0.3">
      <c r="A1" s="69" t="s">
        <v>50</v>
      </c>
      <c r="B1" s="70" t="s">
        <v>51</v>
      </c>
      <c r="C1" s="188" t="s">
        <v>107</v>
      </c>
      <c r="D1" s="151"/>
      <c r="E1" s="71"/>
      <c r="F1" s="188" t="s">
        <v>108</v>
      </c>
      <c r="G1" s="151"/>
      <c r="H1" s="188" t="s">
        <v>109</v>
      </c>
      <c r="I1" s="151"/>
      <c r="J1" s="188" t="s">
        <v>110</v>
      </c>
      <c r="K1" s="151"/>
      <c r="L1" s="188" t="s">
        <v>111</v>
      </c>
      <c r="M1" s="151"/>
      <c r="N1" s="188" t="s">
        <v>112</v>
      </c>
      <c r="O1" s="151"/>
      <c r="P1" s="188" t="s">
        <v>113</v>
      </c>
      <c r="Q1" s="151"/>
      <c r="R1" s="71" t="s">
        <v>114</v>
      </c>
      <c r="S1" s="71" t="s">
        <v>115</v>
      </c>
      <c r="T1" s="71" t="s">
        <v>116</v>
      </c>
      <c r="U1" s="72"/>
      <c r="V1" s="186" t="s">
        <v>117</v>
      </c>
      <c r="W1" s="186" t="s">
        <v>118</v>
      </c>
      <c r="X1" s="187" t="s">
        <v>119</v>
      </c>
      <c r="Y1" s="152"/>
      <c r="Z1" s="153"/>
    </row>
    <row r="2" spans="1:29" x14ac:dyDescent="0.3">
      <c r="A2" s="73"/>
      <c r="B2" s="74"/>
      <c r="C2" s="75" t="s">
        <v>118</v>
      </c>
      <c r="D2" s="75" t="s">
        <v>120</v>
      </c>
      <c r="E2" s="75"/>
      <c r="F2" s="75" t="s">
        <v>118</v>
      </c>
      <c r="G2" s="75" t="s">
        <v>120</v>
      </c>
      <c r="H2" s="75" t="s">
        <v>118</v>
      </c>
      <c r="I2" s="75" t="s">
        <v>120</v>
      </c>
      <c r="J2" s="75" t="s">
        <v>118</v>
      </c>
      <c r="K2" s="75" t="s">
        <v>120</v>
      </c>
      <c r="L2" s="75" t="s">
        <v>118</v>
      </c>
      <c r="M2" s="75" t="s">
        <v>120</v>
      </c>
      <c r="N2" s="75" t="s">
        <v>118</v>
      </c>
      <c r="O2" s="75" t="s">
        <v>120</v>
      </c>
      <c r="P2" s="75" t="s">
        <v>118</v>
      </c>
      <c r="Q2" s="75" t="s">
        <v>120</v>
      </c>
      <c r="R2" s="75" t="s">
        <v>118</v>
      </c>
      <c r="S2" s="75" t="s">
        <v>118</v>
      </c>
      <c r="T2" s="75" t="s">
        <v>118</v>
      </c>
      <c r="U2" s="72"/>
      <c r="V2" s="159"/>
      <c r="W2" s="159"/>
      <c r="X2" s="154"/>
      <c r="Y2" s="155"/>
      <c r="Z2" s="156"/>
      <c r="AA2" s="76"/>
      <c r="AB2" s="76"/>
      <c r="AC2" s="77"/>
    </row>
    <row r="3" spans="1:29" x14ac:dyDescent="0.3">
      <c r="A3" s="73">
        <v>1</v>
      </c>
      <c r="B3" s="74" t="s">
        <v>4</v>
      </c>
      <c r="C3" s="78">
        <v>21</v>
      </c>
      <c r="D3" s="78"/>
      <c r="E3" s="78"/>
      <c r="F3" s="78">
        <v>445</v>
      </c>
      <c r="G3" s="78"/>
      <c r="H3" s="78">
        <v>10</v>
      </c>
      <c r="I3" s="78"/>
      <c r="J3" s="78">
        <v>98</v>
      </c>
      <c r="K3" s="78"/>
      <c r="L3" s="78">
        <v>34</v>
      </c>
      <c r="M3" s="78"/>
      <c r="N3" s="78">
        <v>92</v>
      </c>
      <c r="O3" s="78"/>
      <c r="P3" s="78">
        <v>28</v>
      </c>
      <c r="Q3" s="78"/>
      <c r="R3" s="4">
        <f t="shared" ref="R3:R35" si="0">SUM(C3:P3)</f>
        <v>728</v>
      </c>
      <c r="S3" s="4">
        <f t="shared" ref="S3:S35" si="1">H3+J3+L3+N3+P3</f>
        <v>262</v>
      </c>
      <c r="T3" s="4">
        <f t="shared" ref="T3:T35" si="2">C3+F3+H3+J3</f>
        <v>574</v>
      </c>
      <c r="U3" s="72"/>
      <c r="V3" s="160"/>
      <c r="W3" s="160"/>
      <c r="X3" s="79" t="s">
        <v>121</v>
      </c>
      <c r="Y3" s="79" t="s">
        <v>122</v>
      </c>
      <c r="Z3" s="79" t="s">
        <v>123</v>
      </c>
      <c r="AA3" s="76"/>
      <c r="AB3" s="76"/>
      <c r="AC3" s="77"/>
    </row>
    <row r="4" spans="1:29" x14ac:dyDescent="0.3">
      <c r="A4" s="73">
        <v>2</v>
      </c>
      <c r="B4" s="80" t="s">
        <v>5</v>
      </c>
      <c r="C4" s="78">
        <v>15</v>
      </c>
      <c r="D4" s="78"/>
      <c r="E4" s="78"/>
      <c r="F4" s="78">
        <v>776</v>
      </c>
      <c r="G4" s="78"/>
      <c r="H4" s="78">
        <v>3</v>
      </c>
      <c r="I4" s="78"/>
      <c r="J4" s="78">
        <v>164</v>
      </c>
      <c r="K4" s="78"/>
      <c r="L4" s="78">
        <v>33</v>
      </c>
      <c r="M4" s="78"/>
      <c r="N4" s="78">
        <v>96</v>
      </c>
      <c r="O4" s="78"/>
      <c r="P4" s="78">
        <v>23</v>
      </c>
      <c r="Q4" s="78"/>
      <c r="R4" s="4">
        <f t="shared" si="0"/>
        <v>1110</v>
      </c>
      <c r="S4" s="4">
        <f t="shared" si="1"/>
        <v>319</v>
      </c>
      <c r="T4" s="4">
        <f t="shared" si="2"/>
        <v>958</v>
      </c>
      <c r="U4" s="81"/>
      <c r="V4" s="81" t="s">
        <v>107</v>
      </c>
      <c r="W4" s="82">
        <f>C36</f>
        <v>1187</v>
      </c>
      <c r="X4" s="83">
        <f t="shared" ref="X4:X10" si="3">W4/$W$11</f>
        <v>4.2872106042547042E-2</v>
      </c>
      <c r="Y4" s="84"/>
      <c r="Z4" s="83">
        <f t="shared" ref="Z4:Z6" si="4">W4/$W$13</f>
        <v>5.5289021379663704E-2</v>
      </c>
      <c r="AA4" s="76"/>
      <c r="AB4" s="76"/>
    </row>
    <row r="5" spans="1:29" x14ac:dyDescent="0.3">
      <c r="A5" s="73">
        <v>3</v>
      </c>
      <c r="B5" s="80" t="s">
        <v>6</v>
      </c>
      <c r="C5" s="78">
        <v>501</v>
      </c>
      <c r="D5" s="78"/>
      <c r="E5" s="78"/>
      <c r="F5" s="78">
        <v>0</v>
      </c>
      <c r="G5" s="78"/>
      <c r="H5" s="78">
        <v>9</v>
      </c>
      <c r="I5" s="78"/>
      <c r="J5" s="78">
        <v>0</v>
      </c>
      <c r="K5" s="78"/>
      <c r="L5" s="78">
        <f>55+183+2</f>
        <v>240</v>
      </c>
      <c r="M5" s="78"/>
      <c r="N5" s="78">
        <v>0</v>
      </c>
      <c r="O5" s="78"/>
      <c r="P5" s="78">
        <v>22</v>
      </c>
      <c r="Q5" s="78"/>
      <c r="R5" s="4">
        <f t="shared" si="0"/>
        <v>772</v>
      </c>
      <c r="S5" s="4">
        <f t="shared" si="1"/>
        <v>271</v>
      </c>
      <c r="T5" s="4">
        <f t="shared" si="2"/>
        <v>510</v>
      </c>
      <c r="U5" s="81"/>
      <c r="V5" s="81" t="s">
        <v>108</v>
      </c>
      <c r="W5" s="82">
        <f>F36</f>
        <v>17054</v>
      </c>
      <c r="X5" s="83">
        <f t="shared" si="3"/>
        <v>0.6159569473037888</v>
      </c>
      <c r="Y5" s="84"/>
      <c r="Z5" s="83">
        <f t="shared" si="4"/>
        <v>0.79435465089198376</v>
      </c>
      <c r="AA5" s="76"/>
      <c r="AB5" s="76"/>
    </row>
    <row r="6" spans="1:29" x14ac:dyDescent="0.3">
      <c r="A6" s="73">
        <v>4</v>
      </c>
      <c r="B6" s="85" t="s">
        <v>46</v>
      </c>
      <c r="C6" s="78">
        <v>19</v>
      </c>
      <c r="D6" s="78"/>
      <c r="E6" s="78"/>
      <c r="F6" s="78">
        <v>492</v>
      </c>
      <c r="G6" s="78"/>
      <c r="H6" s="78">
        <v>4</v>
      </c>
      <c r="I6" s="78"/>
      <c r="J6" s="78">
        <v>82</v>
      </c>
      <c r="K6" s="78"/>
      <c r="L6" s="78">
        <v>36</v>
      </c>
      <c r="M6" s="78"/>
      <c r="N6" s="78">
        <v>174</v>
      </c>
      <c r="O6" s="78"/>
      <c r="P6" s="78">
        <v>32</v>
      </c>
      <c r="Q6" s="78"/>
      <c r="R6" s="4">
        <f t="shared" si="0"/>
        <v>839</v>
      </c>
      <c r="S6" s="4">
        <f t="shared" si="1"/>
        <v>328</v>
      </c>
      <c r="T6" s="4">
        <f t="shared" si="2"/>
        <v>597</v>
      </c>
      <c r="U6" s="78"/>
      <c r="V6" s="78" t="s">
        <v>109</v>
      </c>
      <c r="W6" s="82">
        <f>H36</f>
        <v>154</v>
      </c>
      <c r="X6" s="83">
        <f t="shared" si="3"/>
        <v>5.5621771950735005E-3</v>
      </c>
      <c r="Y6" s="83">
        <f t="shared" ref="Y6:Y10" si="5">W6/$W$12</f>
        <v>1.6303197120474275E-2</v>
      </c>
      <c r="Z6" s="83">
        <f t="shared" si="4"/>
        <v>7.1731333550701009E-3</v>
      </c>
      <c r="AA6" s="76"/>
      <c r="AB6" s="76"/>
    </row>
    <row r="7" spans="1:29" x14ac:dyDescent="0.3">
      <c r="A7" s="73">
        <v>5</v>
      </c>
      <c r="B7" s="80" t="s">
        <v>8</v>
      </c>
      <c r="C7" s="78">
        <v>6</v>
      </c>
      <c r="D7" s="78"/>
      <c r="E7" s="78"/>
      <c r="F7" s="78">
        <v>335</v>
      </c>
      <c r="G7" s="78"/>
      <c r="H7" s="78">
        <v>1</v>
      </c>
      <c r="I7" s="78"/>
      <c r="J7" s="78">
        <v>64</v>
      </c>
      <c r="K7" s="78"/>
      <c r="L7" s="78">
        <v>17</v>
      </c>
      <c r="M7" s="78"/>
      <c r="N7" s="78">
        <v>102</v>
      </c>
      <c r="O7" s="78"/>
      <c r="P7" s="78">
        <v>19</v>
      </c>
      <c r="Q7" s="78"/>
      <c r="R7" s="4">
        <f t="shared" si="0"/>
        <v>544</v>
      </c>
      <c r="S7" s="4">
        <f t="shared" si="1"/>
        <v>203</v>
      </c>
      <c r="T7" s="4">
        <f t="shared" si="2"/>
        <v>406</v>
      </c>
      <c r="U7" s="81"/>
      <c r="V7" s="81" t="s">
        <v>110</v>
      </c>
      <c r="W7" s="82">
        <f>J36</f>
        <v>3074</v>
      </c>
      <c r="X7" s="83">
        <f t="shared" si="3"/>
        <v>0.11102683569906455</v>
      </c>
      <c r="Y7" s="83">
        <f t="shared" si="5"/>
        <v>0.3254287529112852</v>
      </c>
      <c r="Z7" s="86"/>
      <c r="AA7" s="76"/>
      <c r="AB7" s="76"/>
    </row>
    <row r="8" spans="1:29" x14ac:dyDescent="0.3">
      <c r="A8" s="73">
        <v>6</v>
      </c>
      <c r="B8" s="85" t="s">
        <v>9</v>
      </c>
      <c r="C8" s="78">
        <v>2</v>
      </c>
      <c r="D8" s="78"/>
      <c r="E8" s="78"/>
      <c r="F8" s="78">
        <v>315</v>
      </c>
      <c r="G8" s="78"/>
      <c r="H8" s="78">
        <v>1</v>
      </c>
      <c r="I8" s="78"/>
      <c r="J8" s="78">
        <v>44</v>
      </c>
      <c r="K8" s="78"/>
      <c r="L8" s="78">
        <v>11</v>
      </c>
      <c r="M8" s="78"/>
      <c r="N8" s="78">
        <v>69</v>
      </c>
      <c r="O8" s="78"/>
      <c r="P8" s="78">
        <v>14</v>
      </c>
      <c r="Q8" s="78"/>
      <c r="R8" s="4">
        <f t="shared" si="0"/>
        <v>456</v>
      </c>
      <c r="S8" s="4">
        <f t="shared" si="1"/>
        <v>139</v>
      </c>
      <c r="T8" s="4">
        <f t="shared" si="2"/>
        <v>362</v>
      </c>
      <c r="U8" s="81"/>
      <c r="V8" s="81" t="s">
        <v>111</v>
      </c>
      <c r="W8" s="82">
        <f>L36</f>
        <v>1252</v>
      </c>
      <c r="X8" s="83">
        <f t="shared" si="3"/>
        <v>4.5219778235272873E-2</v>
      </c>
      <c r="Y8" s="83">
        <f t="shared" si="5"/>
        <v>0.13254287529112851</v>
      </c>
      <c r="Z8" s="84"/>
      <c r="AA8" s="76"/>
      <c r="AB8" s="76"/>
    </row>
    <row r="9" spans="1:29" x14ac:dyDescent="0.3">
      <c r="A9" s="73">
        <v>7</v>
      </c>
      <c r="B9" s="85" t="s">
        <v>10</v>
      </c>
      <c r="C9" s="78">
        <v>15</v>
      </c>
      <c r="D9" s="78"/>
      <c r="E9" s="78"/>
      <c r="F9" s="78">
        <v>272</v>
      </c>
      <c r="G9" s="78"/>
      <c r="H9" s="78">
        <v>1</v>
      </c>
      <c r="I9" s="78"/>
      <c r="J9" s="78">
        <v>83</v>
      </c>
      <c r="K9" s="78"/>
      <c r="L9" s="78">
        <v>22</v>
      </c>
      <c r="M9" s="78"/>
      <c r="N9" s="78">
        <v>84</v>
      </c>
      <c r="O9" s="78"/>
      <c r="P9" s="78">
        <v>12</v>
      </c>
      <c r="Q9" s="78"/>
      <c r="R9" s="4">
        <f t="shared" si="0"/>
        <v>489</v>
      </c>
      <c r="S9" s="4">
        <f t="shared" si="1"/>
        <v>202</v>
      </c>
      <c r="T9" s="4">
        <f t="shared" si="2"/>
        <v>371</v>
      </c>
      <c r="U9" s="81"/>
      <c r="V9" s="81" t="s">
        <v>112</v>
      </c>
      <c r="W9" s="82">
        <f>N36</f>
        <v>4187</v>
      </c>
      <c r="X9" s="83">
        <f t="shared" si="3"/>
        <v>0.15122620724527758</v>
      </c>
      <c r="Y9" s="83">
        <f t="shared" si="5"/>
        <v>0.44325640482744016</v>
      </c>
      <c r="Z9" s="84"/>
      <c r="AA9" s="76"/>
      <c r="AB9" s="76"/>
    </row>
    <row r="10" spans="1:29" x14ac:dyDescent="0.3">
      <c r="A10" s="73">
        <v>8</v>
      </c>
      <c r="B10" s="85" t="s">
        <v>11</v>
      </c>
      <c r="C10" s="78">
        <v>14</v>
      </c>
      <c r="D10" s="78"/>
      <c r="E10" s="78"/>
      <c r="F10" s="78">
        <v>683</v>
      </c>
      <c r="G10" s="78"/>
      <c r="H10" s="78">
        <v>4</v>
      </c>
      <c r="I10" s="78"/>
      <c r="J10" s="78">
        <v>124</v>
      </c>
      <c r="K10" s="78"/>
      <c r="L10" s="78">
        <v>30</v>
      </c>
      <c r="M10" s="78"/>
      <c r="N10" s="78">
        <v>181</v>
      </c>
      <c r="O10" s="78"/>
      <c r="P10" s="78">
        <v>31</v>
      </c>
      <c r="Q10" s="78"/>
      <c r="R10" s="4">
        <f t="shared" si="0"/>
        <v>1067</v>
      </c>
      <c r="S10" s="4">
        <f t="shared" si="1"/>
        <v>370</v>
      </c>
      <c r="T10" s="4">
        <f t="shared" si="2"/>
        <v>825</v>
      </c>
      <c r="U10" s="87"/>
      <c r="V10" s="87" t="s">
        <v>113</v>
      </c>
      <c r="W10" s="82">
        <f>P36</f>
        <v>779</v>
      </c>
      <c r="X10" s="83">
        <f t="shared" si="3"/>
        <v>2.8135948278975694E-2</v>
      </c>
      <c r="Y10" s="83">
        <f t="shared" si="5"/>
        <v>8.2468769849671816E-2</v>
      </c>
      <c r="Z10" s="84"/>
      <c r="AA10" s="76"/>
      <c r="AB10" s="76"/>
    </row>
    <row r="11" spans="1:29" x14ac:dyDescent="0.3">
      <c r="A11" s="73">
        <v>9</v>
      </c>
      <c r="B11" s="85" t="s">
        <v>12</v>
      </c>
      <c r="C11" s="78">
        <v>35</v>
      </c>
      <c r="D11" s="78"/>
      <c r="E11" s="78"/>
      <c r="F11" s="78">
        <v>391</v>
      </c>
      <c r="G11" s="78"/>
      <c r="H11" s="78">
        <v>5</v>
      </c>
      <c r="I11" s="78"/>
      <c r="J11" s="78">
        <v>74</v>
      </c>
      <c r="K11" s="78"/>
      <c r="L11" s="78">
        <v>44</v>
      </c>
      <c r="M11" s="78"/>
      <c r="N11" s="78">
        <v>132</v>
      </c>
      <c r="O11" s="78"/>
      <c r="P11" s="78">
        <v>28</v>
      </c>
      <c r="Q11" s="78"/>
      <c r="R11" s="4">
        <f t="shared" si="0"/>
        <v>709</v>
      </c>
      <c r="S11" s="4">
        <f t="shared" si="1"/>
        <v>283</v>
      </c>
      <c r="T11" s="4">
        <f t="shared" si="2"/>
        <v>505</v>
      </c>
      <c r="U11" s="88"/>
      <c r="V11" s="88" t="s">
        <v>124</v>
      </c>
      <c r="W11" s="89">
        <f>R36</f>
        <v>27687</v>
      </c>
      <c r="X11" s="83">
        <f t="shared" ref="X11:Z11" si="6">SUM(X4:X10)</f>
        <v>1</v>
      </c>
      <c r="Y11" s="83">
        <f t="shared" si="6"/>
        <v>1</v>
      </c>
      <c r="Z11" s="90">
        <f t="shared" si="6"/>
        <v>0.85681680562671758</v>
      </c>
      <c r="AA11" s="76"/>
      <c r="AB11" s="76"/>
    </row>
    <row r="12" spans="1:29" x14ac:dyDescent="0.3">
      <c r="A12" s="73">
        <v>10</v>
      </c>
      <c r="B12" s="85" t="s">
        <v>13</v>
      </c>
      <c r="C12" s="78">
        <v>33</v>
      </c>
      <c r="D12" s="78"/>
      <c r="E12" s="78"/>
      <c r="F12" s="78">
        <v>780</v>
      </c>
      <c r="G12" s="78"/>
      <c r="H12" s="78">
        <v>3</v>
      </c>
      <c r="I12" s="78"/>
      <c r="J12" s="78">
        <v>190</v>
      </c>
      <c r="K12" s="78"/>
      <c r="L12" s="78">
        <v>43</v>
      </c>
      <c r="M12" s="78"/>
      <c r="N12" s="78">
        <v>190</v>
      </c>
      <c r="O12" s="78"/>
      <c r="P12" s="78">
        <v>33</v>
      </c>
      <c r="Q12" s="78"/>
      <c r="R12" s="4">
        <f t="shared" si="0"/>
        <v>1272</v>
      </c>
      <c r="S12" s="4">
        <f t="shared" si="1"/>
        <v>459</v>
      </c>
      <c r="T12" s="4">
        <f t="shared" si="2"/>
        <v>1006</v>
      </c>
      <c r="U12" s="71"/>
      <c r="V12" s="71" t="s">
        <v>125</v>
      </c>
      <c r="W12" s="91">
        <f>S36</f>
        <v>9446</v>
      </c>
      <c r="X12" s="90"/>
      <c r="Y12" s="90"/>
      <c r="Z12" s="90"/>
      <c r="AA12" s="76"/>
      <c r="AB12" s="76"/>
    </row>
    <row r="13" spans="1:29" x14ac:dyDescent="0.3">
      <c r="A13" s="73">
        <v>11</v>
      </c>
      <c r="B13" s="85" t="s">
        <v>47</v>
      </c>
      <c r="C13" s="78">
        <v>25</v>
      </c>
      <c r="D13" s="78"/>
      <c r="E13" s="78"/>
      <c r="F13" s="78">
        <v>535</v>
      </c>
      <c r="G13" s="78"/>
      <c r="H13" s="78">
        <v>5</v>
      </c>
      <c r="I13" s="78"/>
      <c r="J13" s="78">
        <v>98</v>
      </c>
      <c r="K13" s="78"/>
      <c r="L13" s="78">
        <v>25</v>
      </c>
      <c r="M13" s="78"/>
      <c r="N13" s="78">
        <v>51</v>
      </c>
      <c r="O13" s="78"/>
      <c r="P13" s="78">
        <v>17</v>
      </c>
      <c r="Q13" s="78"/>
      <c r="R13" s="4">
        <f t="shared" si="0"/>
        <v>756</v>
      </c>
      <c r="S13" s="4">
        <f t="shared" si="1"/>
        <v>196</v>
      </c>
      <c r="T13" s="4">
        <f t="shared" si="2"/>
        <v>663</v>
      </c>
      <c r="U13" s="71"/>
      <c r="V13" s="71" t="s">
        <v>126</v>
      </c>
      <c r="W13" s="91">
        <f>T36</f>
        <v>21469</v>
      </c>
      <c r="X13" s="90"/>
      <c r="Y13" s="90"/>
      <c r="Z13" s="90"/>
      <c r="AA13" s="76"/>
      <c r="AB13" s="76"/>
    </row>
    <row r="14" spans="1:29" x14ac:dyDescent="0.3">
      <c r="A14" s="73">
        <v>12</v>
      </c>
      <c r="B14" s="85" t="s">
        <v>15</v>
      </c>
      <c r="C14" s="78">
        <v>21</v>
      </c>
      <c r="D14" s="78"/>
      <c r="E14" s="78"/>
      <c r="F14" s="78">
        <v>655</v>
      </c>
      <c r="G14" s="78"/>
      <c r="H14" s="78">
        <v>4</v>
      </c>
      <c r="I14" s="78"/>
      <c r="J14" s="78">
        <v>118</v>
      </c>
      <c r="K14" s="78"/>
      <c r="L14" s="78">
        <v>21</v>
      </c>
      <c r="M14" s="78"/>
      <c r="N14" s="78">
        <v>99</v>
      </c>
      <c r="O14" s="78"/>
      <c r="P14" s="78">
        <v>22</v>
      </c>
      <c r="Q14" s="78"/>
      <c r="R14" s="4">
        <f t="shared" si="0"/>
        <v>940</v>
      </c>
      <c r="S14" s="4">
        <f t="shared" si="1"/>
        <v>264</v>
      </c>
      <c r="T14" s="4">
        <f t="shared" si="2"/>
        <v>798</v>
      </c>
      <c r="U14" s="76"/>
      <c r="V14" s="76"/>
      <c r="W14" s="76"/>
      <c r="X14" s="76"/>
      <c r="Y14" s="76"/>
      <c r="Z14" s="76"/>
      <c r="AA14" s="76"/>
      <c r="AB14" s="76"/>
    </row>
    <row r="15" spans="1:29" x14ac:dyDescent="0.3">
      <c r="A15" s="73">
        <v>13</v>
      </c>
      <c r="B15" s="85" t="s">
        <v>16</v>
      </c>
      <c r="C15" s="78">
        <v>44</v>
      </c>
      <c r="D15" s="78"/>
      <c r="E15" s="78"/>
      <c r="F15" s="78">
        <v>588</v>
      </c>
      <c r="G15" s="78"/>
      <c r="H15" s="78">
        <v>4</v>
      </c>
      <c r="I15" s="78"/>
      <c r="J15" s="78">
        <v>89</v>
      </c>
      <c r="K15" s="78"/>
      <c r="L15" s="78">
        <v>41</v>
      </c>
      <c r="M15" s="78"/>
      <c r="N15" s="78">
        <v>119</v>
      </c>
      <c r="O15" s="78"/>
      <c r="P15" s="78">
        <v>20</v>
      </c>
      <c r="Q15" s="78"/>
      <c r="R15" s="4">
        <f t="shared" si="0"/>
        <v>905</v>
      </c>
      <c r="S15" s="4">
        <f t="shared" si="1"/>
        <v>273</v>
      </c>
      <c r="T15" s="4">
        <f t="shared" si="2"/>
        <v>725</v>
      </c>
      <c r="AA15" s="76"/>
      <c r="AB15" s="76"/>
    </row>
    <row r="16" spans="1:29" x14ac:dyDescent="0.3">
      <c r="A16" s="73">
        <v>14</v>
      </c>
      <c r="B16" s="85" t="s">
        <v>17</v>
      </c>
      <c r="C16" s="78">
        <v>23</v>
      </c>
      <c r="D16" s="78"/>
      <c r="E16" s="78"/>
      <c r="F16" s="78">
        <v>487</v>
      </c>
      <c r="G16" s="78"/>
      <c r="H16" s="78">
        <v>2</v>
      </c>
      <c r="I16" s="78"/>
      <c r="J16" s="78">
        <v>95</v>
      </c>
      <c r="K16" s="78"/>
      <c r="L16" s="78">
        <v>30</v>
      </c>
      <c r="M16" s="78"/>
      <c r="N16" s="78">
        <v>101</v>
      </c>
      <c r="O16" s="78"/>
      <c r="P16" s="78">
        <v>21</v>
      </c>
      <c r="Q16" s="78"/>
      <c r="R16" s="4">
        <f t="shared" si="0"/>
        <v>759</v>
      </c>
      <c r="S16" s="4">
        <f t="shared" si="1"/>
        <v>249</v>
      </c>
      <c r="T16" s="4">
        <f t="shared" si="2"/>
        <v>607</v>
      </c>
      <c r="AA16" s="76"/>
      <c r="AB16" s="76"/>
    </row>
    <row r="17" spans="1:28" x14ac:dyDescent="0.3">
      <c r="A17" s="73">
        <v>15</v>
      </c>
      <c r="B17" s="85" t="s">
        <v>18</v>
      </c>
      <c r="C17" s="78">
        <v>16</v>
      </c>
      <c r="D17" s="78"/>
      <c r="E17" s="78"/>
      <c r="F17" s="78">
        <v>608</v>
      </c>
      <c r="G17" s="78"/>
      <c r="H17" s="78">
        <v>7</v>
      </c>
      <c r="I17" s="78"/>
      <c r="J17" s="78">
        <v>125</v>
      </c>
      <c r="K17" s="78"/>
      <c r="L17" s="78">
        <v>26</v>
      </c>
      <c r="M17" s="78"/>
      <c r="N17" s="78">
        <v>139</v>
      </c>
      <c r="O17" s="78"/>
      <c r="P17" s="78">
        <v>27</v>
      </c>
      <c r="Q17" s="78"/>
      <c r="R17" s="4">
        <f t="shared" si="0"/>
        <v>948</v>
      </c>
      <c r="S17" s="4">
        <f t="shared" si="1"/>
        <v>324</v>
      </c>
      <c r="T17" s="4">
        <f t="shared" si="2"/>
        <v>756</v>
      </c>
      <c r="W17" s="92"/>
      <c r="X17" s="76"/>
      <c r="Y17" s="76"/>
      <c r="Z17" s="76"/>
      <c r="AA17" s="76"/>
      <c r="AB17" s="76"/>
    </row>
    <row r="18" spans="1:28" x14ac:dyDescent="0.3">
      <c r="A18" s="73">
        <v>16</v>
      </c>
      <c r="B18" s="85" t="s">
        <v>19</v>
      </c>
      <c r="C18" s="78">
        <v>7</v>
      </c>
      <c r="D18" s="78"/>
      <c r="E18" s="78"/>
      <c r="F18" s="78">
        <v>368</v>
      </c>
      <c r="G18" s="78"/>
      <c r="H18" s="78">
        <v>3</v>
      </c>
      <c r="I18" s="78"/>
      <c r="J18" s="78">
        <v>21</v>
      </c>
      <c r="K18" s="78"/>
      <c r="L18" s="78">
        <v>25</v>
      </c>
      <c r="M18" s="78"/>
      <c r="N18" s="78">
        <v>104</v>
      </c>
      <c r="O18" s="78"/>
      <c r="P18" s="78">
        <v>4</v>
      </c>
      <c r="Q18" s="78"/>
      <c r="R18" s="4">
        <f t="shared" si="0"/>
        <v>532</v>
      </c>
      <c r="S18" s="4">
        <f t="shared" si="1"/>
        <v>157</v>
      </c>
      <c r="T18" s="4">
        <f t="shared" si="2"/>
        <v>399</v>
      </c>
      <c r="W18" s="76"/>
      <c r="X18" s="76"/>
      <c r="Y18" s="76"/>
      <c r="Z18" s="76"/>
      <c r="AA18" s="76"/>
      <c r="AB18" s="76"/>
    </row>
    <row r="19" spans="1:28" x14ac:dyDescent="0.3">
      <c r="A19" s="73">
        <v>17</v>
      </c>
      <c r="B19" s="85" t="s">
        <v>20</v>
      </c>
      <c r="C19" s="78">
        <v>2</v>
      </c>
      <c r="D19" s="78"/>
      <c r="E19" s="78"/>
      <c r="F19" s="78">
        <v>266</v>
      </c>
      <c r="G19" s="78"/>
      <c r="H19" s="78">
        <v>1</v>
      </c>
      <c r="I19" s="78"/>
      <c r="J19" s="78">
        <v>44</v>
      </c>
      <c r="K19" s="78"/>
      <c r="L19" s="78">
        <v>13</v>
      </c>
      <c r="M19" s="78"/>
      <c r="N19" s="78">
        <v>38</v>
      </c>
      <c r="O19" s="78"/>
      <c r="P19" s="78">
        <v>14</v>
      </c>
      <c r="Q19" s="78"/>
      <c r="R19" s="4">
        <f t="shared" si="0"/>
        <v>378</v>
      </c>
      <c r="S19" s="4">
        <f t="shared" si="1"/>
        <v>110</v>
      </c>
      <c r="T19" s="4">
        <f t="shared" si="2"/>
        <v>313</v>
      </c>
      <c r="W19" s="76"/>
      <c r="X19" s="76"/>
      <c r="Y19" s="76"/>
      <c r="Z19" s="76"/>
      <c r="AA19" s="76"/>
      <c r="AB19" s="76"/>
    </row>
    <row r="20" spans="1:28" x14ac:dyDescent="0.3">
      <c r="A20" s="73">
        <v>18</v>
      </c>
      <c r="B20" s="85" t="s">
        <v>21</v>
      </c>
      <c r="C20" s="78">
        <v>22</v>
      </c>
      <c r="D20" s="78"/>
      <c r="E20" s="78"/>
      <c r="F20" s="78">
        <v>544</v>
      </c>
      <c r="G20" s="78"/>
      <c r="H20" s="78">
        <v>3</v>
      </c>
      <c r="I20" s="78"/>
      <c r="J20" s="78">
        <v>128</v>
      </c>
      <c r="K20" s="78"/>
      <c r="L20" s="78">
        <v>30</v>
      </c>
      <c r="M20" s="78"/>
      <c r="N20" s="78">
        <v>124</v>
      </c>
      <c r="O20" s="78"/>
      <c r="P20" s="78">
        <v>27</v>
      </c>
      <c r="Q20" s="78"/>
      <c r="R20" s="4">
        <f t="shared" si="0"/>
        <v>878</v>
      </c>
      <c r="S20" s="4">
        <f t="shared" si="1"/>
        <v>312</v>
      </c>
      <c r="T20" s="4">
        <f t="shared" si="2"/>
        <v>697</v>
      </c>
      <c r="W20" s="76"/>
      <c r="X20" s="76"/>
      <c r="Y20" s="76"/>
      <c r="Z20" s="76"/>
      <c r="AA20" s="76"/>
      <c r="AB20" s="76"/>
    </row>
    <row r="21" spans="1:28" x14ac:dyDescent="0.3">
      <c r="A21" s="73">
        <v>19</v>
      </c>
      <c r="B21" s="85" t="s">
        <v>22</v>
      </c>
      <c r="C21" s="78">
        <v>39</v>
      </c>
      <c r="D21" s="78"/>
      <c r="E21" s="78"/>
      <c r="F21" s="78">
        <v>1087</v>
      </c>
      <c r="G21" s="78"/>
      <c r="H21" s="78">
        <v>6</v>
      </c>
      <c r="I21" s="78"/>
      <c r="J21" s="78">
        <v>123</v>
      </c>
      <c r="K21" s="78"/>
      <c r="L21" s="78">
        <v>55</v>
      </c>
      <c r="M21" s="78"/>
      <c r="N21" s="78">
        <v>213</v>
      </c>
      <c r="O21" s="78"/>
      <c r="P21" s="78">
        <v>38</v>
      </c>
      <c r="Q21" s="78"/>
      <c r="R21" s="4">
        <f t="shared" si="0"/>
        <v>1561</v>
      </c>
      <c r="S21" s="4">
        <f t="shared" si="1"/>
        <v>435</v>
      </c>
      <c r="T21" s="4">
        <f t="shared" si="2"/>
        <v>1255</v>
      </c>
      <c r="W21" s="76"/>
      <c r="X21" s="76"/>
      <c r="Y21" s="76"/>
      <c r="Z21" s="76"/>
      <c r="AA21" s="76"/>
      <c r="AB21" s="76"/>
    </row>
    <row r="22" spans="1:28" x14ac:dyDescent="0.3">
      <c r="A22" s="73">
        <v>20</v>
      </c>
      <c r="B22" s="85" t="s">
        <v>23</v>
      </c>
      <c r="C22" s="78">
        <v>15</v>
      </c>
      <c r="D22" s="78"/>
      <c r="E22" s="78"/>
      <c r="F22" s="78">
        <v>322</v>
      </c>
      <c r="G22" s="78"/>
      <c r="H22" s="78">
        <v>3</v>
      </c>
      <c r="I22" s="78"/>
      <c r="J22" s="78">
        <v>84</v>
      </c>
      <c r="K22" s="78"/>
      <c r="L22" s="78">
        <v>16</v>
      </c>
      <c r="M22" s="78"/>
      <c r="N22" s="78">
        <v>70</v>
      </c>
      <c r="O22" s="78"/>
      <c r="P22" s="78">
        <v>14</v>
      </c>
      <c r="Q22" s="78"/>
      <c r="R22" s="4">
        <f t="shared" si="0"/>
        <v>524</v>
      </c>
      <c r="S22" s="4">
        <f t="shared" si="1"/>
        <v>187</v>
      </c>
      <c r="T22" s="4">
        <f t="shared" si="2"/>
        <v>424</v>
      </c>
      <c r="W22" s="76"/>
      <c r="X22" s="76"/>
      <c r="Y22" s="76"/>
      <c r="Z22" s="76"/>
      <c r="AA22" s="76"/>
      <c r="AB22" s="76"/>
    </row>
    <row r="23" spans="1:28" x14ac:dyDescent="0.3">
      <c r="A23" s="73">
        <v>21</v>
      </c>
      <c r="B23" s="85" t="s">
        <v>24</v>
      </c>
      <c r="C23" s="78">
        <v>30</v>
      </c>
      <c r="D23" s="78"/>
      <c r="E23" s="78"/>
      <c r="F23" s="78">
        <v>503</v>
      </c>
      <c r="G23" s="78"/>
      <c r="H23" s="78">
        <v>3</v>
      </c>
      <c r="I23" s="78"/>
      <c r="J23" s="78">
        <v>83</v>
      </c>
      <c r="K23" s="78"/>
      <c r="L23" s="78">
        <v>31</v>
      </c>
      <c r="M23" s="78"/>
      <c r="N23" s="78">
        <v>109</v>
      </c>
      <c r="O23" s="78"/>
      <c r="P23" s="78">
        <v>20</v>
      </c>
      <c r="Q23" s="78"/>
      <c r="R23" s="4">
        <f t="shared" si="0"/>
        <v>779</v>
      </c>
      <c r="S23" s="4">
        <f t="shared" si="1"/>
        <v>246</v>
      </c>
      <c r="T23" s="4">
        <f t="shared" si="2"/>
        <v>619</v>
      </c>
      <c r="W23" s="76"/>
      <c r="X23" s="76"/>
      <c r="Y23" s="76"/>
      <c r="Z23" s="76"/>
      <c r="AA23" s="76"/>
      <c r="AB23" s="76"/>
    </row>
    <row r="24" spans="1:28" x14ac:dyDescent="0.3">
      <c r="A24" s="73">
        <v>22</v>
      </c>
      <c r="B24" s="85" t="s">
        <v>25</v>
      </c>
      <c r="C24" s="78">
        <v>77</v>
      </c>
      <c r="D24" s="78"/>
      <c r="E24" s="78"/>
      <c r="F24" s="78">
        <v>693</v>
      </c>
      <c r="G24" s="78"/>
      <c r="H24" s="78">
        <v>17</v>
      </c>
      <c r="I24" s="78"/>
      <c r="J24" s="78">
        <v>118</v>
      </c>
      <c r="K24" s="78"/>
      <c r="L24" s="78">
        <v>72</v>
      </c>
      <c r="M24" s="78"/>
      <c r="N24" s="78">
        <v>228</v>
      </c>
      <c r="O24" s="78"/>
      <c r="P24" s="78">
        <v>36</v>
      </c>
      <c r="Q24" s="78"/>
      <c r="R24" s="4">
        <f t="shared" si="0"/>
        <v>1241</v>
      </c>
      <c r="S24" s="4">
        <f t="shared" si="1"/>
        <v>471</v>
      </c>
      <c r="T24" s="4">
        <f t="shared" si="2"/>
        <v>905</v>
      </c>
      <c r="W24" s="76"/>
      <c r="X24" s="76"/>
      <c r="Y24" s="76"/>
      <c r="Z24" s="76"/>
      <c r="AA24" s="76"/>
      <c r="AB24" s="76"/>
    </row>
    <row r="25" spans="1:28" x14ac:dyDescent="0.3">
      <c r="A25" s="73">
        <v>23</v>
      </c>
      <c r="B25" s="85" t="s">
        <v>26</v>
      </c>
      <c r="C25" s="78">
        <v>2</v>
      </c>
      <c r="D25" s="78"/>
      <c r="E25" s="78"/>
      <c r="F25" s="78">
        <v>358</v>
      </c>
      <c r="G25" s="78"/>
      <c r="H25" s="78">
        <v>2</v>
      </c>
      <c r="I25" s="78"/>
      <c r="J25" s="78">
        <v>83</v>
      </c>
      <c r="K25" s="78"/>
      <c r="L25" s="78">
        <v>18</v>
      </c>
      <c r="M25" s="78"/>
      <c r="N25" s="78">
        <v>101</v>
      </c>
      <c r="O25" s="78"/>
      <c r="P25" s="78">
        <v>25</v>
      </c>
      <c r="Q25" s="78"/>
      <c r="R25" s="4">
        <f t="shared" si="0"/>
        <v>589</v>
      </c>
      <c r="S25" s="4">
        <f t="shared" si="1"/>
        <v>229</v>
      </c>
      <c r="T25" s="4">
        <f t="shared" si="2"/>
        <v>445</v>
      </c>
      <c r="U25" s="76"/>
      <c r="V25" s="76"/>
      <c r="W25" s="76"/>
      <c r="X25" s="76"/>
      <c r="Y25" s="76"/>
      <c r="Z25" s="76"/>
      <c r="AA25" s="76"/>
      <c r="AB25" s="76"/>
    </row>
    <row r="26" spans="1:28" x14ac:dyDescent="0.3">
      <c r="A26" s="73">
        <v>24</v>
      </c>
      <c r="B26" s="85" t="s">
        <v>27</v>
      </c>
      <c r="C26" s="78">
        <v>1</v>
      </c>
      <c r="D26" s="78"/>
      <c r="E26" s="78"/>
      <c r="F26" s="78">
        <v>337</v>
      </c>
      <c r="G26" s="78"/>
      <c r="H26" s="78">
        <v>1</v>
      </c>
      <c r="I26" s="78"/>
      <c r="J26" s="78">
        <v>38</v>
      </c>
      <c r="K26" s="78"/>
      <c r="L26" s="78">
        <v>19</v>
      </c>
      <c r="M26" s="78"/>
      <c r="N26" s="78">
        <v>111</v>
      </c>
      <c r="O26" s="78"/>
      <c r="P26" s="78">
        <v>20</v>
      </c>
      <c r="Q26" s="78"/>
      <c r="R26" s="4">
        <f t="shared" si="0"/>
        <v>527</v>
      </c>
      <c r="S26" s="4">
        <f t="shared" si="1"/>
        <v>189</v>
      </c>
      <c r="T26" s="4">
        <f t="shared" si="2"/>
        <v>377</v>
      </c>
      <c r="U26" s="76"/>
      <c r="V26" s="76"/>
      <c r="W26" s="76"/>
      <c r="X26" s="76"/>
      <c r="Y26" s="76"/>
      <c r="Z26" s="76"/>
      <c r="AA26" s="76"/>
      <c r="AB26" s="76"/>
    </row>
    <row r="27" spans="1:28" x14ac:dyDescent="0.3">
      <c r="A27" s="73">
        <v>25</v>
      </c>
      <c r="B27" s="85" t="s">
        <v>28</v>
      </c>
      <c r="C27" s="78">
        <v>14</v>
      </c>
      <c r="D27" s="78"/>
      <c r="E27" s="78"/>
      <c r="F27" s="78">
        <v>872</v>
      </c>
      <c r="G27" s="78"/>
      <c r="H27" s="78">
        <v>22</v>
      </c>
      <c r="I27" s="78"/>
      <c r="J27" s="78">
        <v>171</v>
      </c>
      <c r="K27" s="78"/>
      <c r="L27" s="78">
        <v>36</v>
      </c>
      <c r="M27" s="78"/>
      <c r="N27" s="78">
        <v>240</v>
      </c>
      <c r="O27" s="78"/>
      <c r="P27" s="78">
        <v>32</v>
      </c>
      <c r="Q27" s="78"/>
      <c r="R27" s="4">
        <f t="shared" si="0"/>
        <v>1387</v>
      </c>
      <c r="S27" s="4">
        <f t="shared" si="1"/>
        <v>501</v>
      </c>
      <c r="T27" s="4">
        <f t="shared" si="2"/>
        <v>1079</v>
      </c>
      <c r="U27" s="76"/>
      <c r="V27" s="76"/>
      <c r="W27" s="76"/>
      <c r="X27" s="76"/>
      <c r="Y27" s="76"/>
      <c r="Z27" s="76"/>
      <c r="AA27" s="76"/>
      <c r="AB27" s="76"/>
    </row>
    <row r="28" spans="1:28" x14ac:dyDescent="0.3">
      <c r="A28" s="73">
        <v>26</v>
      </c>
      <c r="B28" s="85" t="s">
        <v>29</v>
      </c>
      <c r="C28" s="78">
        <v>29</v>
      </c>
      <c r="D28" s="78"/>
      <c r="E28" s="78"/>
      <c r="F28" s="78">
        <v>831</v>
      </c>
      <c r="G28" s="78"/>
      <c r="H28" s="78">
        <v>3</v>
      </c>
      <c r="I28" s="78"/>
      <c r="J28" s="78">
        <v>192</v>
      </c>
      <c r="K28" s="78"/>
      <c r="L28" s="78">
        <v>47</v>
      </c>
      <c r="M28" s="78"/>
      <c r="N28" s="78">
        <v>197</v>
      </c>
      <c r="O28" s="78"/>
      <c r="P28" s="78">
        <v>37</v>
      </c>
      <c r="Q28" s="78"/>
      <c r="R28" s="4">
        <f t="shared" si="0"/>
        <v>1336</v>
      </c>
      <c r="S28" s="4">
        <f t="shared" si="1"/>
        <v>476</v>
      </c>
      <c r="T28" s="4">
        <f t="shared" si="2"/>
        <v>1055</v>
      </c>
      <c r="U28" s="76"/>
      <c r="V28" s="76"/>
      <c r="W28" s="76"/>
      <c r="X28" s="76"/>
      <c r="Y28" s="76"/>
      <c r="Z28" s="76"/>
      <c r="AA28" s="76"/>
      <c r="AB28" s="76"/>
    </row>
    <row r="29" spans="1:28" x14ac:dyDescent="0.3">
      <c r="A29" s="73">
        <v>27</v>
      </c>
      <c r="B29" s="85" t="s">
        <v>30</v>
      </c>
      <c r="C29" s="78">
        <v>10</v>
      </c>
      <c r="D29" s="78"/>
      <c r="E29" s="78"/>
      <c r="F29" s="78">
        <v>626</v>
      </c>
      <c r="G29" s="78"/>
      <c r="H29" s="78">
        <v>1</v>
      </c>
      <c r="I29" s="78"/>
      <c r="J29" s="78">
        <v>113</v>
      </c>
      <c r="K29" s="78"/>
      <c r="L29" s="78">
        <v>45</v>
      </c>
      <c r="M29" s="78"/>
      <c r="N29" s="78">
        <v>217</v>
      </c>
      <c r="O29" s="78"/>
      <c r="P29" s="78">
        <v>38</v>
      </c>
      <c r="Q29" s="78"/>
      <c r="R29" s="4">
        <f t="shared" si="0"/>
        <v>1050</v>
      </c>
      <c r="S29" s="4">
        <f t="shared" si="1"/>
        <v>414</v>
      </c>
      <c r="T29" s="4">
        <f t="shared" si="2"/>
        <v>750</v>
      </c>
      <c r="U29" s="76"/>
      <c r="V29" s="76"/>
      <c r="W29" s="76"/>
      <c r="X29" s="76"/>
      <c r="Y29" s="76"/>
      <c r="Z29" s="76"/>
      <c r="AA29" s="76"/>
      <c r="AB29" s="76"/>
    </row>
    <row r="30" spans="1:28" x14ac:dyDescent="0.3">
      <c r="A30" s="73">
        <v>28</v>
      </c>
      <c r="B30" s="85" t="s">
        <v>31</v>
      </c>
      <c r="C30" s="78">
        <v>32</v>
      </c>
      <c r="D30" s="78"/>
      <c r="E30" s="78"/>
      <c r="F30" s="78">
        <v>658</v>
      </c>
      <c r="G30" s="78"/>
      <c r="H30" s="78">
        <v>3</v>
      </c>
      <c r="I30" s="78"/>
      <c r="J30" s="78">
        <v>76</v>
      </c>
      <c r="K30" s="78"/>
      <c r="L30" s="78">
        <v>36</v>
      </c>
      <c r="M30" s="78"/>
      <c r="N30" s="78">
        <v>175</v>
      </c>
      <c r="O30" s="78"/>
      <c r="P30" s="78">
        <v>18</v>
      </c>
      <c r="Q30" s="78"/>
      <c r="R30" s="4">
        <f t="shared" si="0"/>
        <v>998</v>
      </c>
      <c r="S30" s="4">
        <f t="shared" si="1"/>
        <v>308</v>
      </c>
      <c r="T30" s="4">
        <f t="shared" si="2"/>
        <v>769</v>
      </c>
      <c r="U30" s="76"/>
      <c r="V30" s="76"/>
      <c r="W30" s="76"/>
      <c r="X30" s="76"/>
      <c r="Y30" s="76"/>
      <c r="Z30" s="76"/>
      <c r="AA30" s="76"/>
      <c r="AB30" s="76"/>
    </row>
    <row r="31" spans="1:28" x14ac:dyDescent="0.3">
      <c r="A31" s="73">
        <v>29</v>
      </c>
      <c r="B31" s="85" t="s">
        <v>32</v>
      </c>
      <c r="C31" s="78">
        <v>12</v>
      </c>
      <c r="D31" s="78"/>
      <c r="E31" s="78"/>
      <c r="F31" s="78">
        <v>736</v>
      </c>
      <c r="G31" s="78"/>
      <c r="H31" s="78">
        <v>1</v>
      </c>
      <c r="I31" s="78"/>
      <c r="J31" s="78">
        <v>113</v>
      </c>
      <c r="K31" s="78"/>
      <c r="L31" s="78">
        <v>36</v>
      </c>
      <c r="M31" s="78"/>
      <c r="N31" s="78">
        <v>162</v>
      </c>
      <c r="O31" s="78"/>
      <c r="P31" s="78">
        <v>25</v>
      </c>
      <c r="Q31" s="78"/>
      <c r="R31" s="4">
        <f t="shared" si="0"/>
        <v>1085</v>
      </c>
      <c r="S31" s="4">
        <f t="shared" si="1"/>
        <v>337</v>
      </c>
      <c r="T31" s="4">
        <f t="shared" si="2"/>
        <v>862</v>
      </c>
      <c r="U31" s="76"/>
      <c r="V31" s="76"/>
      <c r="W31" s="76"/>
      <c r="X31" s="76"/>
      <c r="Y31" s="76"/>
      <c r="Z31" s="76"/>
      <c r="AA31" s="76"/>
      <c r="AB31" s="76"/>
    </row>
    <row r="32" spans="1:28" x14ac:dyDescent="0.3">
      <c r="A32" s="73">
        <v>30</v>
      </c>
      <c r="B32" s="93" t="s">
        <v>33</v>
      </c>
      <c r="C32" s="78">
        <v>7</v>
      </c>
      <c r="D32" s="78"/>
      <c r="E32" s="78"/>
      <c r="F32" s="78">
        <v>352</v>
      </c>
      <c r="G32" s="78"/>
      <c r="H32" s="78">
        <v>1</v>
      </c>
      <c r="I32" s="78"/>
      <c r="J32" s="78">
        <v>58</v>
      </c>
      <c r="K32" s="78"/>
      <c r="L32" s="78">
        <v>21</v>
      </c>
      <c r="M32" s="78"/>
      <c r="N32" s="78">
        <v>99</v>
      </c>
      <c r="O32" s="78"/>
      <c r="P32" s="78">
        <v>18</v>
      </c>
      <c r="Q32" s="78"/>
      <c r="R32" s="4">
        <f t="shared" si="0"/>
        <v>556</v>
      </c>
      <c r="S32" s="4">
        <f t="shared" si="1"/>
        <v>197</v>
      </c>
      <c r="T32" s="4">
        <f t="shared" si="2"/>
        <v>418</v>
      </c>
      <c r="U32" s="76"/>
      <c r="V32" s="76"/>
      <c r="W32" s="76"/>
      <c r="X32" s="76"/>
      <c r="Y32" s="76"/>
      <c r="Z32" s="76"/>
      <c r="AA32" s="76"/>
      <c r="AB32" s="76"/>
    </row>
    <row r="33" spans="1:28" x14ac:dyDescent="0.3">
      <c r="A33" s="73">
        <v>31</v>
      </c>
      <c r="B33" s="85" t="s">
        <v>48</v>
      </c>
      <c r="C33" s="78">
        <v>0</v>
      </c>
      <c r="D33" s="78"/>
      <c r="E33" s="78"/>
      <c r="F33" s="78">
        <v>454</v>
      </c>
      <c r="G33" s="78"/>
      <c r="H33" s="78">
        <v>3</v>
      </c>
      <c r="I33" s="78"/>
      <c r="J33" s="78">
        <v>77</v>
      </c>
      <c r="K33" s="78"/>
      <c r="L33" s="78">
        <v>17</v>
      </c>
      <c r="M33" s="78"/>
      <c r="N33" s="78">
        <v>131</v>
      </c>
      <c r="O33" s="78"/>
      <c r="P33" s="78">
        <v>23</v>
      </c>
      <c r="Q33" s="78"/>
      <c r="R33" s="4">
        <f t="shared" si="0"/>
        <v>705</v>
      </c>
      <c r="S33" s="4">
        <f t="shared" si="1"/>
        <v>251</v>
      </c>
      <c r="T33" s="4">
        <f t="shared" si="2"/>
        <v>534</v>
      </c>
      <c r="U33" s="76"/>
      <c r="V33" s="76"/>
      <c r="W33" s="76"/>
      <c r="X33" s="76"/>
      <c r="Y33" s="76"/>
      <c r="Z33" s="76"/>
      <c r="AA33" s="76"/>
      <c r="AB33" s="76"/>
    </row>
    <row r="34" spans="1:28" x14ac:dyDescent="0.3">
      <c r="A34" s="73">
        <v>32</v>
      </c>
      <c r="B34" s="85" t="s">
        <v>49</v>
      </c>
      <c r="C34" s="78">
        <v>83</v>
      </c>
      <c r="D34" s="78"/>
      <c r="E34" s="78"/>
      <c r="F34" s="78">
        <v>219</v>
      </c>
      <c r="G34" s="78"/>
      <c r="H34" s="78">
        <v>13</v>
      </c>
      <c r="I34" s="78"/>
      <c r="J34" s="78">
        <v>37</v>
      </c>
      <c r="K34" s="78"/>
      <c r="L34" s="78">
        <v>59</v>
      </c>
      <c r="M34" s="78"/>
      <c r="N34" s="78">
        <v>82</v>
      </c>
      <c r="O34" s="78"/>
      <c r="P34" s="78">
        <v>18</v>
      </c>
      <c r="Q34" s="78"/>
      <c r="R34" s="4">
        <f t="shared" si="0"/>
        <v>511</v>
      </c>
      <c r="S34" s="4">
        <f t="shared" si="1"/>
        <v>209</v>
      </c>
      <c r="T34" s="4">
        <f t="shared" si="2"/>
        <v>352</v>
      </c>
      <c r="U34" s="76"/>
      <c r="V34" s="76"/>
      <c r="W34" s="76"/>
      <c r="X34" s="76"/>
      <c r="Y34" s="76"/>
      <c r="Z34" s="76"/>
      <c r="AA34" s="76"/>
      <c r="AB34" s="76"/>
    </row>
    <row r="35" spans="1:28" x14ac:dyDescent="0.3">
      <c r="A35" s="73">
        <v>33</v>
      </c>
      <c r="B35" s="85" t="s">
        <v>36</v>
      </c>
      <c r="C35" s="78">
        <v>15</v>
      </c>
      <c r="D35" s="78"/>
      <c r="E35" s="78"/>
      <c r="F35" s="78">
        <v>466</v>
      </c>
      <c r="G35" s="78"/>
      <c r="H35" s="78">
        <v>5</v>
      </c>
      <c r="I35" s="78"/>
      <c r="J35" s="78">
        <v>67</v>
      </c>
      <c r="K35" s="78"/>
      <c r="L35" s="78">
        <v>23</v>
      </c>
      <c r="M35" s="78"/>
      <c r="N35" s="78">
        <v>157</v>
      </c>
      <c r="O35" s="78"/>
      <c r="P35" s="78">
        <v>23</v>
      </c>
      <c r="Q35" s="78"/>
      <c r="R35" s="4">
        <f t="shared" si="0"/>
        <v>756</v>
      </c>
      <c r="S35" s="4">
        <f t="shared" si="1"/>
        <v>275</v>
      </c>
      <c r="T35" s="4">
        <f t="shared" si="2"/>
        <v>553</v>
      </c>
      <c r="U35" s="76"/>
      <c r="V35" s="76"/>
      <c r="W35" s="76"/>
      <c r="X35" s="76"/>
      <c r="Y35" s="76"/>
      <c r="Z35" s="76"/>
      <c r="AA35" s="76"/>
      <c r="AB35" s="76"/>
    </row>
    <row r="36" spans="1:28" x14ac:dyDescent="0.3">
      <c r="B36" s="94" t="s">
        <v>54</v>
      </c>
      <c r="C36" s="95">
        <f>SUM(C3:C35)</f>
        <v>1187</v>
      </c>
      <c r="D36" s="95"/>
      <c r="E36" s="95"/>
      <c r="F36" s="95">
        <f>SUM(F3:F35)</f>
        <v>17054</v>
      </c>
      <c r="G36" s="95"/>
      <c r="H36" s="95">
        <f>SUM(H3:H35)</f>
        <v>154</v>
      </c>
      <c r="I36" s="95"/>
      <c r="J36" s="95">
        <f>SUM(J3:J35)</f>
        <v>3074</v>
      </c>
      <c r="K36" s="95"/>
      <c r="L36" s="95">
        <f>SUM(L3:L35)</f>
        <v>1252</v>
      </c>
      <c r="M36" s="95"/>
      <c r="N36" s="95">
        <f>SUM(N3:N35)</f>
        <v>4187</v>
      </c>
      <c r="O36" s="95"/>
      <c r="P36" s="95">
        <f>SUM(P3:P35)</f>
        <v>779</v>
      </c>
      <c r="Q36" s="95"/>
      <c r="R36" s="95">
        <f t="shared" ref="R36:T36" si="7">SUM(R3:R35)</f>
        <v>27687</v>
      </c>
      <c r="S36" s="95">
        <f t="shared" si="7"/>
        <v>9446</v>
      </c>
      <c r="T36" s="95">
        <f t="shared" si="7"/>
        <v>21469</v>
      </c>
      <c r="U36" s="76"/>
      <c r="V36" s="76"/>
      <c r="W36" s="76"/>
      <c r="X36" s="76"/>
      <c r="Y36" s="76"/>
      <c r="Z36" s="76"/>
      <c r="AA36" s="76"/>
      <c r="AB36" s="76"/>
    </row>
  </sheetData>
  <mergeCells count="10">
    <mergeCell ref="V1:V3"/>
    <mergeCell ref="W1:W3"/>
    <mergeCell ref="X1:Z2"/>
    <mergeCell ref="C1:D1"/>
    <mergeCell ref="F1:G1"/>
    <mergeCell ref="H1:I1"/>
    <mergeCell ref="J1:K1"/>
    <mergeCell ref="L1:M1"/>
    <mergeCell ref="N1:O1"/>
    <mergeCell ref="P1:Q1"/>
  </mergeCells>
  <hyperlinks>
    <hyperlink ref="A1" r:id="rId1" xr:uid="{00000000-0004-0000-08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O54"/>
  <sheetViews>
    <sheetView tabSelected="1" workbookViewId="0">
      <pane ySplit="6" topLeftCell="A7" activePane="bottomLeft" state="frozen"/>
      <selection pane="bottomLeft" activeCell="A2" sqref="A2:A5"/>
    </sheetView>
  </sheetViews>
  <sheetFormatPr defaultColWidth="14.453125" defaultRowHeight="15.75" customHeight="1" x14ac:dyDescent="0.25"/>
  <cols>
    <col min="1" max="1" width="7.81640625" customWidth="1"/>
    <col min="2" max="7" width="15" customWidth="1"/>
    <col min="8" max="10" width="13.81640625" customWidth="1"/>
    <col min="11" max="12" width="15" customWidth="1"/>
    <col min="13" max="15" width="13.26953125" customWidth="1"/>
    <col min="16" max="16" width="15" customWidth="1"/>
    <col min="17" max="17" width="12.453125" customWidth="1"/>
    <col min="18" max="20" width="13" customWidth="1"/>
    <col min="21" max="21" width="15" customWidth="1"/>
    <col min="22" max="22" width="11.54296875" customWidth="1"/>
    <col min="23" max="25" width="12.08984375" customWidth="1"/>
    <col min="26" max="26" width="15" customWidth="1"/>
    <col min="27" max="27" width="12.453125" customWidth="1"/>
    <col min="28" max="30" width="11" customWidth="1"/>
    <col min="31" max="31" width="15" customWidth="1"/>
    <col min="32" max="32" width="13.26953125" customWidth="1"/>
    <col min="33" max="35" width="12.453125" customWidth="1"/>
    <col min="36" max="36" width="15" customWidth="1"/>
    <col min="37" max="40" width="11.26953125" customWidth="1"/>
    <col min="41" max="41" width="12.453125" customWidth="1"/>
    <col min="42" max="54" width="15" customWidth="1"/>
  </cols>
  <sheetData>
    <row r="1" spans="1:41" ht="15.75" customHeight="1" x14ac:dyDescent="0.4">
      <c r="A1" s="20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1"/>
    </row>
    <row r="2" spans="1:41" ht="15.75" customHeight="1" x14ac:dyDescent="0.25">
      <c r="A2" s="191" t="s">
        <v>50</v>
      </c>
      <c r="B2" s="191" t="s">
        <v>51</v>
      </c>
      <c r="C2" s="192" t="s">
        <v>128</v>
      </c>
      <c r="D2" s="192" t="s">
        <v>129</v>
      </c>
      <c r="E2" s="203" t="s">
        <v>130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1"/>
    </row>
    <row r="3" spans="1:41" ht="15.75" customHeight="1" x14ac:dyDescent="0.25">
      <c r="A3" s="159"/>
      <c r="B3" s="159"/>
      <c r="C3" s="159"/>
      <c r="D3" s="159"/>
      <c r="E3" s="190" t="s">
        <v>107</v>
      </c>
      <c r="F3" s="150"/>
      <c r="G3" s="150"/>
      <c r="H3" s="150"/>
      <c r="I3" s="151"/>
      <c r="J3" s="199" t="s">
        <v>108</v>
      </c>
      <c r="K3" s="150"/>
      <c r="L3" s="150"/>
      <c r="M3" s="150"/>
      <c r="N3" s="151"/>
      <c r="O3" s="190" t="s">
        <v>109</v>
      </c>
      <c r="P3" s="150"/>
      <c r="Q3" s="150"/>
      <c r="R3" s="150"/>
      <c r="S3" s="151"/>
      <c r="T3" s="197" t="s">
        <v>110</v>
      </c>
      <c r="U3" s="150"/>
      <c r="V3" s="150"/>
      <c r="W3" s="150"/>
      <c r="X3" s="151"/>
      <c r="Y3" s="190" t="s">
        <v>111</v>
      </c>
      <c r="Z3" s="150"/>
      <c r="AA3" s="150"/>
      <c r="AB3" s="150"/>
      <c r="AC3" s="151"/>
      <c r="AD3" s="199" t="s">
        <v>112</v>
      </c>
      <c r="AE3" s="150"/>
      <c r="AF3" s="150"/>
      <c r="AG3" s="150"/>
      <c r="AH3" s="151"/>
      <c r="AI3" s="190" t="s">
        <v>113</v>
      </c>
      <c r="AJ3" s="150"/>
      <c r="AK3" s="150"/>
      <c r="AL3" s="150"/>
      <c r="AM3" s="151"/>
      <c r="AN3" s="200" t="s">
        <v>54</v>
      </c>
      <c r="AO3" s="151"/>
    </row>
    <row r="4" spans="1:41" ht="33" customHeight="1" x14ac:dyDescent="0.25">
      <c r="A4" s="159"/>
      <c r="B4" s="159"/>
      <c r="C4" s="159"/>
      <c r="D4" s="159"/>
      <c r="E4" s="189" t="s">
        <v>131</v>
      </c>
      <c r="F4" s="189" t="s">
        <v>132</v>
      </c>
      <c r="G4" s="194" t="s">
        <v>133</v>
      </c>
      <c r="H4" s="150"/>
      <c r="I4" s="151"/>
      <c r="J4" s="193" t="s">
        <v>131</v>
      </c>
      <c r="K4" s="193" t="s">
        <v>132</v>
      </c>
      <c r="L4" s="198" t="s">
        <v>133</v>
      </c>
      <c r="M4" s="150"/>
      <c r="N4" s="151"/>
      <c r="O4" s="189" t="s">
        <v>131</v>
      </c>
      <c r="P4" s="189" t="s">
        <v>132</v>
      </c>
      <c r="Q4" s="194" t="s">
        <v>133</v>
      </c>
      <c r="R4" s="150"/>
      <c r="S4" s="151"/>
      <c r="T4" s="195" t="s">
        <v>131</v>
      </c>
      <c r="U4" s="195" t="s">
        <v>132</v>
      </c>
      <c r="V4" s="196" t="s">
        <v>133</v>
      </c>
      <c r="W4" s="150"/>
      <c r="X4" s="151"/>
      <c r="Y4" s="189" t="s">
        <v>131</v>
      </c>
      <c r="Z4" s="189" t="s">
        <v>132</v>
      </c>
      <c r="AA4" s="194" t="s">
        <v>133</v>
      </c>
      <c r="AB4" s="150"/>
      <c r="AC4" s="151"/>
      <c r="AD4" s="193" t="s">
        <v>131</v>
      </c>
      <c r="AE4" s="193" t="s">
        <v>132</v>
      </c>
      <c r="AF4" s="198" t="s">
        <v>133</v>
      </c>
      <c r="AG4" s="150"/>
      <c r="AH4" s="151"/>
      <c r="AI4" s="189" t="s">
        <v>131</v>
      </c>
      <c r="AJ4" s="189" t="s">
        <v>132</v>
      </c>
      <c r="AK4" s="194" t="s">
        <v>133</v>
      </c>
      <c r="AL4" s="150"/>
      <c r="AM4" s="151"/>
      <c r="AN4" s="201" t="s">
        <v>118</v>
      </c>
      <c r="AO4" s="202" t="s">
        <v>134</v>
      </c>
    </row>
    <row r="5" spans="1:41" ht="46" customHeight="1" x14ac:dyDescent="0.25">
      <c r="A5" s="160"/>
      <c r="B5" s="160"/>
      <c r="C5" s="160"/>
      <c r="D5" s="160"/>
      <c r="E5" s="160"/>
      <c r="F5" s="160"/>
      <c r="G5" s="96" t="s">
        <v>135</v>
      </c>
      <c r="H5" s="97" t="s">
        <v>136</v>
      </c>
      <c r="I5" s="97" t="s">
        <v>137</v>
      </c>
      <c r="J5" s="160"/>
      <c r="K5" s="160"/>
      <c r="L5" s="98" t="s">
        <v>135</v>
      </c>
      <c r="M5" s="99" t="s">
        <v>136</v>
      </c>
      <c r="N5" s="99" t="s">
        <v>137</v>
      </c>
      <c r="O5" s="160"/>
      <c r="P5" s="160"/>
      <c r="Q5" s="96" t="s">
        <v>135</v>
      </c>
      <c r="R5" s="97" t="s">
        <v>136</v>
      </c>
      <c r="S5" s="97" t="s">
        <v>137</v>
      </c>
      <c r="T5" s="160"/>
      <c r="U5" s="160"/>
      <c r="V5" s="100" t="s">
        <v>135</v>
      </c>
      <c r="W5" s="101" t="s">
        <v>136</v>
      </c>
      <c r="X5" s="101" t="s">
        <v>137</v>
      </c>
      <c r="Y5" s="160"/>
      <c r="Z5" s="160"/>
      <c r="AA5" s="96" t="s">
        <v>135</v>
      </c>
      <c r="AB5" s="97" t="s">
        <v>136</v>
      </c>
      <c r="AC5" s="97" t="s">
        <v>137</v>
      </c>
      <c r="AD5" s="160"/>
      <c r="AE5" s="160"/>
      <c r="AF5" s="98" t="s">
        <v>135</v>
      </c>
      <c r="AG5" s="99" t="s">
        <v>136</v>
      </c>
      <c r="AH5" s="99" t="s">
        <v>137</v>
      </c>
      <c r="AI5" s="160"/>
      <c r="AJ5" s="160"/>
      <c r="AK5" s="96" t="s">
        <v>135</v>
      </c>
      <c r="AL5" s="97" t="s">
        <v>136</v>
      </c>
      <c r="AM5" s="97" t="s">
        <v>137</v>
      </c>
      <c r="AN5" s="160"/>
      <c r="AO5" s="160"/>
    </row>
    <row r="6" spans="1:41" ht="15.75" customHeight="1" x14ac:dyDescent="0.25">
      <c r="A6" s="102">
        <v>1</v>
      </c>
      <c r="B6" s="103" t="s">
        <v>4</v>
      </c>
      <c r="C6" s="104">
        <v>2276</v>
      </c>
      <c r="D6" s="105">
        <f t="shared" ref="D6:D38" si="0">0.085*C6</f>
        <v>193.46</v>
      </c>
      <c r="E6" s="106">
        <v>21</v>
      </c>
      <c r="F6" s="107">
        <f>E6/$AN$6</f>
        <v>2.8846153846153848E-2</v>
      </c>
      <c r="G6" s="106">
        <f t="shared" ref="G6:G38" si="1">F6*D6</f>
        <v>5.580576923076924</v>
      </c>
      <c r="H6" s="108">
        <f t="shared" ref="H6:H38" si="2">0.9*G6</f>
        <v>5.0225192307692321</v>
      </c>
      <c r="I6" s="108">
        <f t="shared" ref="I6:I38" si="3">0.1*G6</f>
        <v>0.55805769230769242</v>
      </c>
      <c r="J6" s="105">
        <v>445</v>
      </c>
      <c r="K6" s="105">
        <f t="shared" ref="K6:K38" si="4">J6/AN6</f>
        <v>0.61126373626373631</v>
      </c>
      <c r="L6" s="105">
        <f t="shared" ref="L6:L38" si="5">K6*D6</f>
        <v>118.25508241758243</v>
      </c>
      <c r="M6" s="105">
        <f t="shared" ref="M6:M38" si="6">0.9*L6</f>
        <v>106.42957417582419</v>
      </c>
      <c r="N6" s="105">
        <f t="shared" ref="N6:N38" si="7">0.1*L6</f>
        <v>11.825508241758243</v>
      </c>
      <c r="O6" s="106">
        <v>10</v>
      </c>
      <c r="P6" s="106">
        <f t="shared" ref="P6:P38" si="8">O6/AN6</f>
        <v>1.3736263736263736E-2</v>
      </c>
      <c r="Q6" s="106">
        <f t="shared" ref="Q6:Q38" si="9">P6*D6</f>
        <v>2.6574175824175823</v>
      </c>
      <c r="R6" s="106">
        <f t="shared" ref="R6:R38" si="10">0.9*Q6</f>
        <v>2.3916758241758242</v>
      </c>
      <c r="S6" s="106">
        <f t="shared" ref="S6:S38" si="11">0.1*Q6</f>
        <v>0.26574175824175822</v>
      </c>
      <c r="T6" s="109">
        <v>98</v>
      </c>
      <c r="U6" s="109">
        <f t="shared" ref="U6:U38" si="12">T6/AN6</f>
        <v>0.13461538461538461</v>
      </c>
      <c r="V6" s="109">
        <f t="shared" ref="V6:V38" si="13">U6*D6</f>
        <v>26.042692307692306</v>
      </c>
      <c r="W6" s="109">
        <f t="shared" ref="W6:W38" si="14">0.9*V6</f>
        <v>23.438423076923076</v>
      </c>
      <c r="X6" s="109">
        <f t="shared" ref="X6:X38" si="15">0.1*V6</f>
        <v>2.6042692307692308</v>
      </c>
      <c r="Y6" s="106">
        <v>34</v>
      </c>
      <c r="Z6" s="106">
        <f t="shared" ref="Z6:Z38" si="16">Y6/AN6</f>
        <v>4.6703296703296704E-2</v>
      </c>
      <c r="AA6" s="106">
        <f t="shared" ref="AA6:AA38" si="17">Z6*D6</f>
        <v>9.03521978021978</v>
      </c>
      <c r="AB6" s="106">
        <f t="shared" ref="AB6:AB38" si="18">0.9*AA6</f>
        <v>8.1316978021978024</v>
      </c>
      <c r="AC6" s="106">
        <f t="shared" ref="AC6:AC38" si="19">0.1*AA6</f>
        <v>0.90352197802197809</v>
      </c>
      <c r="AD6" s="105">
        <v>92</v>
      </c>
      <c r="AE6" s="105">
        <f t="shared" ref="AE6:AE38" si="20">AD6/AN6</f>
        <v>0.12637362637362637</v>
      </c>
      <c r="AF6" s="105">
        <f t="shared" ref="AF6:AF38" si="21">AE6*D6</f>
        <v>24.448241758241757</v>
      </c>
      <c r="AG6" s="105">
        <f t="shared" ref="AG6:AG38" si="22">0.9*AF6</f>
        <v>22.003417582417583</v>
      </c>
      <c r="AH6" s="105">
        <f t="shared" ref="AH6:AH38" si="23">0.1*AF6</f>
        <v>2.4448241758241758</v>
      </c>
      <c r="AI6" s="110">
        <v>28</v>
      </c>
      <c r="AJ6" s="107">
        <f t="shared" ref="AJ6:AJ38" si="24">AI6/AN6</f>
        <v>3.8461538461538464E-2</v>
      </c>
      <c r="AK6" s="111">
        <f t="shared" ref="AK6:AK38" si="25">AJ6*D6</f>
        <v>7.4407692307692317</v>
      </c>
      <c r="AL6" s="111">
        <f t="shared" ref="AL6:AL38" si="26">0.9*AK6</f>
        <v>6.6966923076923086</v>
      </c>
      <c r="AM6" s="111">
        <f t="shared" ref="AM6:AM38" si="27">0.1*AK6</f>
        <v>0.74407692307692319</v>
      </c>
      <c r="AN6" s="112">
        <v>728</v>
      </c>
      <c r="AO6" s="113">
        <f t="shared" ref="AO6:AO38" si="28">AK6+AF6+AA6+V6+Q6+L6+G6</f>
        <v>193.46000000000004</v>
      </c>
    </row>
    <row r="7" spans="1:41" ht="15.75" customHeight="1" x14ac:dyDescent="0.25">
      <c r="A7" s="102">
        <v>2</v>
      </c>
      <c r="B7" s="103" t="s">
        <v>5</v>
      </c>
      <c r="C7" s="104">
        <v>3437</v>
      </c>
      <c r="D7" s="105">
        <f t="shared" si="0"/>
        <v>292.14500000000004</v>
      </c>
      <c r="E7" s="110">
        <v>15</v>
      </c>
      <c r="F7" s="107">
        <f t="shared" ref="F7:F38" si="29">E7/AN7</f>
        <v>1.3513513513513514E-2</v>
      </c>
      <c r="G7" s="106">
        <f t="shared" si="1"/>
        <v>3.9479054054054061</v>
      </c>
      <c r="H7" s="108">
        <f t="shared" si="2"/>
        <v>3.5531148648648654</v>
      </c>
      <c r="I7" s="108">
        <f t="shared" si="3"/>
        <v>0.39479054054054064</v>
      </c>
      <c r="J7" s="102">
        <v>776</v>
      </c>
      <c r="K7" s="114">
        <f t="shared" si="4"/>
        <v>0.69909909909909906</v>
      </c>
      <c r="L7" s="105">
        <f t="shared" si="5"/>
        <v>204.23830630630633</v>
      </c>
      <c r="M7" s="105">
        <f t="shared" si="6"/>
        <v>183.81447567567571</v>
      </c>
      <c r="N7" s="105">
        <f t="shared" si="7"/>
        <v>20.423830630630633</v>
      </c>
      <c r="O7" s="110">
        <v>3</v>
      </c>
      <c r="P7" s="107">
        <f t="shared" si="8"/>
        <v>2.7027027027027029E-3</v>
      </c>
      <c r="Q7" s="106">
        <f t="shared" si="9"/>
        <v>0.78958108108108127</v>
      </c>
      <c r="R7" s="106">
        <f t="shared" si="10"/>
        <v>0.71062297297297317</v>
      </c>
      <c r="S7" s="106">
        <f t="shared" si="11"/>
        <v>7.8958108108108133E-2</v>
      </c>
      <c r="T7" s="115">
        <v>164</v>
      </c>
      <c r="U7" s="116">
        <f t="shared" si="12"/>
        <v>0.14774774774774774</v>
      </c>
      <c r="V7" s="109">
        <f t="shared" si="13"/>
        <v>43.163765765765767</v>
      </c>
      <c r="W7" s="109">
        <f t="shared" si="14"/>
        <v>38.847389189189194</v>
      </c>
      <c r="X7" s="109">
        <f t="shared" si="15"/>
        <v>4.3163765765765767</v>
      </c>
      <c r="Y7" s="110">
        <v>33</v>
      </c>
      <c r="Z7" s="107">
        <f t="shared" si="16"/>
        <v>2.9729729729729731E-2</v>
      </c>
      <c r="AA7" s="106">
        <f t="shared" si="17"/>
        <v>8.6853918918918929</v>
      </c>
      <c r="AB7" s="106">
        <f t="shared" si="18"/>
        <v>7.8168527027027039</v>
      </c>
      <c r="AC7" s="106">
        <f t="shared" si="19"/>
        <v>0.86853918918918938</v>
      </c>
      <c r="AD7" s="102">
        <v>96</v>
      </c>
      <c r="AE7" s="114">
        <f t="shared" si="20"/>
        <v>8.6486486486486491E-2</v>
      </c>
      <c r="AF7" s="105">
        <f t="shared" si="21"/>
        <v>25.266594594594601</v>
      </c>
      <c r="AG7" s="105">
        <f t="shared" si="22"/>
        <v>22.739935135135141</v>
      </c>
      <c r="AH7" s="105">
        <f t="shared" si="23"/>
        <v>2.5266594594594602</v>
      </c>
      <c r="AI7" s="110">
        <v>23</v>
      </c>
      <c r="AJ7" s="107">
        <f t="shared" si="24"/>
        <v>2.0720720720720721E-2</v>
      </c>
      <c r="AK7" s="111">
        <f t="shared" si="25"/>
        <v>6.0534549549549554</v>
      </c>
      <c r="AL7" s="111">
        <f t="shared" si="26"/>
        <v>5.4481094594594603</v>
      </c>
      <c r="AM7" s="111">
        <f t="shared" si="27"/>
        <v>0.60534549549549554</v>
      </c>
      <c r="AN7" s="112">
        <v>1110</v>
      </c>
      <c r="AO7" s="113">
        <f t="shared" si="28"/>
        <v>292.14500000000004</v>
      </c>
    </row>
    <row r="8" spans="1:41" ht="15.75" customHeight="1" x14ac:dyDescent="0.25">
      <c r="A8" s="102">
        <v>3</v>
      </c>
      <c r="B8" s="103" t="s">
        <v>6</v>
      </c>
      <c r="C8" s="104">
        <v>6602</v>
      </c>
      <c r="D8" s="105">
        <f t="shared" si="0"/>
        <v>561.17000000000007</v>
      </c>
      <c r="E8" s="110">
        <v>501</v>
      </c>
      <c r="F8" s="107">
        <f t="shared" si="29"/>
        <v>0.64896373056994816</v>
      </c>
      <c r="G8" s="106">
        <f t="shared" si="1"/>
        <v>364.17897668393783</v>
      </c>
      <c r="H8" s="108">
        <f t="shared" si="2"/>
        <v>327.76107901554406</v>
      </c>
      <c r="I8" s="108">
        <f t="shared" si="3"/>
        <v>36.417897668393785</v>
      </c>
      <c r="J8" s="102">
        <v>0</v>
      </c>
      <c r="K8" s="114">
        <f t="shared" si="4"/>
        <v>0</v>
      </c>
      <c r="L8" s="105">
        <f t="shared" si="5"/>
        <v>0</v>
      </c>
      <c r="M8" s="105">
        <f t="shared" si="6"/>
        <v>0</v>
      </c>
      <c r="N8" s="105">
        <f t="shared" si="7"/>
        <v>0</v>
      </c>
      <c r="O8" s="110">
        <v>9</v>
      </c>
      <c r="P8" s="107">
        <f t="shared" si="8"/>
        <v>1.1658031088082901E-2</v>
      </c>
      <c r="Q8" s="106">
        <f t="shared" si="9"/>
        <v>6.5421373056994829</v>
      </c>
      <c r="R8" s="106">
        <f t="shared" si="10"/>
        <v>5.8879235751295349</v>
      </c>
      <c r="S8" s="106">
        <f t="shared" si="11"/>
        <v>0.65421373056994836</v>
      </c>
      <c r="T8" s="115">
        <v>0</v>
      </c>
      <c r="U8" s="116">
        <f t="shared" si="12"/>
        <v>0</v>
      </c>
      <c r="V8" s="109">
        <f t="shared" si="13"/>
        <v>0</v>
      </c>
      <c r="W8" s="109">
        <f t="shared" si="14"/>
        <v>0</v>
      </c>
      <c r="X8" s="109">
        <f t="shared" si="15"/>
        <v>0</v>
      </c>
      <c r="Y8" s="110">
        <v>240</v>
      </c>
      <c r="Z8" s="107">
        <f t="shared" si="16"/>
        <v>0.31088082901554404</v>
      </c>
      <c r="AA8" s="106">
        <f t="shared" si="17"/>
        <v>174.45699481865287</v>
      </c>
      <c r="AB8" s="106">
        <f t="shared" si="18"/>
        <v>157.01129533678758</v>
      </c>
      <c r="AC8" s="106">
        <f t="shared" si="19"/>
        <v>17.445699481865287</v>
      </c>
      <c r="AD8" s="102">
        <v>0</v>
      </c>
      <c r="AE8" s="114">
        <f t="shared" si="20"/>
        <v>0</v>
      </c>
      <c r="AF8" s="105">
        <f t="shared" si="21"/>
        <v>0</v>
      </c>
      <c r="AG8" s="105">
        <f t="shared" si="22"/>
        <v>0</v>
      </c>
      <c r="AH8" s="105">
        <f t="shared" si="23"/>
        <v>0</v>
      </c>
      <c r="AI8" s="110">
        <v>22</v>
      </c>
      <c r="AJ8" s="107">
        <f t="shared" si="24"/>
        <v>2.8497409326424871E-2</v>
      </c>
      <c r="AK8" s="111">
        <f t="shared" si="25"/>
        <v>15.991891191709847</v>
      </c>
      <c r="AL8" s="111">
        <f t="shared" si="26"/>
        <v>14.392702072538862</v>
      </c>
      <c r="AM8" s="111">
        <f t="shared" si="27"/>
        <v>1.5991891191709848</v>
      </c>
      <c r="AN8" s="112">
        <v>772</v>
      </c>
      <c r="AO8" s="113">
        <f t="shared" si="28"/>
        <v>561.17000000000007</v>
      </c>
    </row>
    <row r="9" spans="1:41" ht="15.75" customHeight="1" x14ac:dyDescent="0.25">
      <c r="A9" s="102">
        <v>4</v>
      </c>
      <c r="B9" s="103" t="s">
        <v>46</v>
      </c>
      <c r="C9" s="104">
        <v>2719</v>
      </c>
      <c r="D9" s="105">
        <f t="shared" si="0"/>
        <v>231.11500000000001</v>
      </c>
      <c r="E9" s="110">
        <v>19</v>
      </c>
      <c r="F9" s="107">
        <f t="shared" si="29"/>
        <v>2.2646007151370679E-2</v>
      </c>
      <c r="G9" s="106">
        <f t="shared" si="1"/>
        <v>5.2338319427890347</v>
      </c>
      <c r="H9" s="108">
        <f t="shared" si="2"/>
        <v>4.7104487485101316</v>
      </c>
      <c r="I9" s="108">
        <f t="shared" si="3"/>
        <v>0.52338319427890345</v>
      </c>
      <c r="J9" s="102">
        <v>492</v>
      </c>
      <c r="K9" s="114">
        <f t="shared" si="4"/>
        <v>0.58641239570917758</v>
      </c>
      <c r="L9" s="105">
        <f t="shared" si="5"/>
        <v>135.52870083432657</v>
      </c>
      <c r="M9" s="105">
        <f t="shared" si="6"/>
        <v>121.97583075089392</v>
      </c>
      <c r="N9" s="105">
        <f t="shared" si="7"/>
        <v>13.552870083432659</v>
      </c>
      <c r="O9" s="110">
        <v>4</v>
      </c>
      <c r="P9" s="107">
        <f t="shared" si="8"/>
        <v>4.7675804529201428E-3</v>
      </c>
      <c r="Q9" s="106">
        <f t="shared" si="9"/>
        <v>1.1018593563766388</v>
      </c>
      <c r="R9" s="106">
        <f t="shared" si="10"/>
        <v>0.99167342073897491</v>
      </c>
      <c r="S9" s="106">
        <f t="shared" si="11"/>
        <v>0.11018593563766388</v>
      </c>
      <c r="T9" s="115">
        <v>82</v>
      </c>
      <c r="U9" s="116">
        <f t="shared" si="12"/>
        <v>9.7735399284862925E-2</v>
      </c>
      <c r="V9" s="109">
        <f t="shared" si="13"/>
        <v>22.588116805721096</v>
      </c>
      <c r="W9" s="109">
        <f t="shared" si="14"/>
        <v>20.329305125148988</v>
      </c>
      <c r="X9" s="109">
        <f t="shared" si="15"/>
        <v>2.2588116805721099</v>
      </c>
      <c r="Y9" s="110">
        <v>36</v>
      </c>
      <c r="Z9" s="107">
        <f t="shared" si="16"/>
        <v>4.2908224076281289E-2</v>
      </c>
      <c r="AA9" s="106">
        <f t="shared" si="17"/>
        <v>9.9167342073897498</v>
      </c>
      <c r="AB9" s="106">
        <f t="shared" si="18"/>
        <v>8.925060786650775</v>
      </c>
      <c r="AC9" s="106">
        <f t="shared" si="19"/>
        <v>0.99167342073897502</v>
      </c>
      <c r="AD9" s="102">
        <v>174</v>
      </c>
      <c r="AE9" s="114">
        <f t="shared" si="20"/>
        <v>0.20738974970202623</v>
      </c>
      <c r="AF9" s="105">
        <f t="shared" si="21"/>
        <v>47.930882002383797</v>
      </c>
      <c r="AG9" s="105">
        <f t="shared" si="22"/>
        <v>43.137793802145417</v>
      </c>
      <c r="AH9" s="105">
        <f t="shared" si="23"/>
        <v>4.7930882002383797</v>
      </c>
      <c r="AI9" s="110">
        <v>32</v>
      </c>
      <c r="AJ9" s="107">
        <f t="shared" si="24"/>
        <v>3.8140643623361142E-2</v>
      </c>
      <c r="AK9" s="111">
        <f t="shared" si="25"/>
        <v>8.8148748510131103</v>
      </c>
      <c r="AL9" s="111">
        <f t="shared" si="26"/>
        <v>7.9333873659117993</v>
      </c>
      <c r="AM9" s="111">
        <f t="shared" si="27"/>
        <v>0.88148748510131103</v>
      </c>
      <c r="AN9" s="112">
        <v>839</v>
      </c>
      <c r="AO9" s="113">
        <f t="shared" si="28"/>
        <v>231.11500000000001</v>
      </c>
    </row>
    <row r="10" spans="1:41" ht="15.75" customHeight="1" x14ac:dyDescent="0.25">
      <c r="A10" s="102">
        <v>5</v>
      </c>
      <c r="B10" s="103" t="s">
        <v>8</v>
      </c>
      <c r="C10" s="104">
        <v>1867</v>
      </c>
      <c r="D10" s="105">
        <f t="shared" si="0"/>
        <v>158.69500000000002</v>
      </c>
      <c r="E10" s="110">
        <v>6</v>
      </c>
      <c r="F10" s="107">
        <f t="shared" si="29"/>
        <v>1.1029411764705883E-2</v>
      </c>
      <c r="G10" s="106">
        <f t="shared" si="1"/>
        <v>1.7503125000000004</v>
      </c>
      <c r="H10" s="108">
        <f t="shared" si="2"/>
        <v>1.5752812500000004</v>
      </c>
      <c r="I10" s="108">
        <f t="shared" si="3"/>
        <v>0.17503125000000005</v>
      </c>
      <c r="J10" s="102">
        <v>335</v>
      </c>
      <c r="K10" s="114">
        <f t="shared" si="4"/>
        <v>0.6158088235294118</v>
      </c>
      <c r="L10" s="105">
        <f t="shared" si="5"/>
        <v>97.725781250000026</v>
      </c>
      <c r="M10" s="105">
        <f t="shared" si="6"/>
        <v>87.95320312500003</v>
      </c>
      <c r="N10" s="105">
        <f t="shared" si="7"/>
        <v>9.7725781250000026</v>
      </c>
      <c r="O10" s="110">
        <v>1</v>
      </c>
      <c r="P10" s="107">
        <f t="shared" si="8"/>
        <v>1.838235294117647E-3</v>
      </c>
      <c r="Q10" s="106">
        <f t="shared" si="9"/>
        <v>0.29171875000000003</v>
      </c>
      <c r="R10" s="106">
        <f t="shared" si="10"/>
        <v>0.26254687500000001</v>
      </c>
      <c r="S10" s="106">
        <f t="shared" si="11"/>
        <v>2.9171875000000003E-2</v>
      </c>
      <c r="T10" s="115">
        <v>64</v>
      </c>
      <c r="U10" s="116">
        <f t="shared" si="12"/>
        <v>0.11764705882352941</v>
      </c>
      <c r="V10" s="109">
        <f t="shared" si="13"/>
        <v>18.670000000000002</v>
      </c>
      <c r="W10" s="109">
        <f t="shared" si="14"/>
        <v>16.803000000000001</v>
      </c>
      <c r="X10" s="109">
        <f t="shared" si="15"/>
        <v>1.8670000000000002</v>
      </c>
      <c r="Y10" s="110">
        <v>17</v>
      </c>
      <c r="Z10" s="107">
        <f t="shared" si="16"/>
        <v>3.125E-2</v>
      </c>
      <c r="AA10" s="106">
        <f t="shared" si="17"/>
        <v>4.9592187500000007</v>
      </c>
      <c r="AB10" s="106">
        <f t="shared" si="18"/>
        <v>4.4632968750000011</v>
      </c>
      <c r="AC10" s="106">
        <f t="shared" si="19"/>
        <v>0.49592187500000007</v>
      </c>
      <c r="AD10" s="102">
        <v>102</v>
      </c>
      <c r="AE10" s="114">
        <f t="shared" si="20"/>
        <v>0.1875</v>
      </c>
      <c r="AF10" s="105">
        <f t="shared" si="21"/>
        <v>29.755312500000002</v>
      </c>
      <c r="AG10" s="105">
        <f t="shared" si="22"/>
        <v>26.779781250000003</v>
      </c>
      <c r="AH10" s="105">
        <f t="shared" si="23"/>
        <v>2.9755312500000004</v>
      </c>
      <c r="AI10" s="110">
        <v>19</v>
      </c>
      <c r="AJ10" s="107">
        <f t="shared" si="24"/>
        <v>3.4926470588235295E-2</v>
      </c>
      <c r="AK10" s="111">
        <f t="shared" si="25"/>
        <v>5.5426562500000012</v>
      </c>
      <c r="AL10" s="111">
        <f t="shared" si="26"/>
        <v>4.988390625000001</v>
      </c>
      <c r="AM10" s="111">
        <f t="shared" si="27"/>
        <v>0.5542656250000001</v>
      </c>
      <c r="AN10" s="112">
        <v>544</v>
      </c>
      <c r="AO10" s="113">
        <f t="shared" si="28"/>
        <v>158.69500000000005</v>
      </c>
    </row>
    <row r="11" spans="1:41" ht="15.75" customHeight="1" x14ac:dyDescent="0.25">
      <c r="A11" s="102">
        <v>6</v>
      </c>
      <c r="B11" s="103" t="s">
        <v>9</v>
      </c>
      <c r="C11" s="104">
        <v>1328</v>
      </c>
      <c r="D11" s="105">
        <f t="shared" si="0"/>
        <v>112.88000000000001</v>
      </c>
      <c r="E11" s="110">
        <v>2</v>
      </c>
      <c r="F11" s="107">
        <f t="shared" si="29"/>
        <v>4.3859649122807015E-3</v>
      </c>
      <c r="G11" s="106">
        <f t="shared" si="1"/>
        <v>0.49508771929824563</v>
      </c>
      <c r="H11" s="108">
        <f t="shared" si="2"/>
        <v>0.44557894736842107</v>
      </c>
      <c r="I11" s="108">
        <f t="shared" si="3"/>
        <v>4.9508771929824565E-2</v>
      </c>
      <c r="J11" s="102">
        <v>315</v>
      </c>
      <c r="K11" s="114">
        <f t="shared" si="4"/>
        <v>0.69078947368421051</v>
      </c>
      <c r="L11" s="105">
        <f t="shared" si="5"/>
        <v>77.976315789473688</v>
      </c>
      <c r="M11" s="105">
        <f t="shared" si="6"/>
        <v>70.178684210526328</v>
      </c>
      <c r="N11" s="105">
        <f t="shared" si="7"/>
        <v>7.7976315789473691</v>
      </c>
      <c r="O11" s="110">
        <v>1</v>
      </c>
      <c r="P11" s="107">
        <f t="shared" si="8"/>
        <v>2.1929824561403508E-3</v>
      </c>
      <c r="Q11" s="106">
        <f t="shared" si="9"/>
        <v>0.24754385964912282</v>
      </c>
      <c r="R11" s="106">
        <f t="shared" si="10"/>
        <v>0.22278947368421054</v>
      </c>
      <c r="S11" s="106">
        <f t="shared" si="11"/>
        <v>2.4754385964912282E-2</v>
      </c>
      <c r="T11" s="115">
        <v>44</v>
      </c>
      <c r="U11" s="116">
        <f t="shared" si="12"/>
        <v>9.6491228070175433E-2</v>
      </c>
      <c r="V11" s="109">
        <f t="shared" si="13"/>
        <v>10.891929824561403</v>
      </c>
      <c r="W11" s="109">
        <f t="shared" si="14"/>
        <v>9.8027368421052632</v>
      </c>
      <c r="X11" s="109">
        <f t="shared" si="15"/>
        <v>1.0891929824561404</v>
      </c>
      <c r="Y11" s="110">
        <v>11</v>
      </c>
      <c r="Z11" s="107">
        <f t="shared" si="16"/>
        <v>2.4122807017543858E-2</v>
      </c>
      <c r="AA11" s="106">
        <f t="shared" si="17"/>
        <v>2.7229824561403508</v>
      </c>
      <c r="AB11" s="106">
        <f t="shared" si="18"/>
        <v>2.4506842105263158</v>
      </c>
      <c r="AC11" s="106">
        <f t="shared" si="19"/>
        <v>0.27229824561403509</v>
      </c>
      <c r="AD11" s="102">
        <v>69</v>
      </c>
      <c r="AE11" s="114">
        <f t="shared" si="20"/>
        <v>0.15131578947368421</v>
      </c>
      <c r="AF11" s="105">
        <f t="shared" si="21"/>
        <v>17.080526315789474</v>
      </c>
      <c r="AG11" s="105">
        <f t="shared" si="22"/>
        <v>15.372473684210526</v>
      </c>
      <c r="AH11" s="105">
        <f t="shared" si="23"/>
        <v>1.7080526315789475</v>
      </c>
      <c r="AI11" s="110">
        <v>14</v>
      </c>
      <c r="AJ11" s="107">
        <f t="shared" si="24"/>
        <v>3.0701754385964911E-2</v>
      </c>
      <c r="AK11" s="111">
        <f t="shared" si="25"/>
        <v>3.4656140350877194</v>
      </c>
      <c r="AL11" s="111">
        <f t="shared" si="26"/>
        <v>3.1190526315789473</v>
      </c>
      <c r="AM11" s="111">
        <f t="shared" si="27"/>
        <v>0.34656140350877196</v>
      </c>
      <c r="AN11" s="112">
        <v>456</v>
      </c>
      <c r="AO11" s="113">
        <f t="shared" si="28"/>
        <v>112.88</v>
      </c>
    </row>
    <row r="12" spans="1:41" ht="15.75" customHeight="1" x14ac:dyDescent="0.25">
      <c r="A12" s="102">
        <v>7</v>
      </c>
      <c r="B12" s="103" t="s">
        <v>10</v>
      </c>
      <c r="C12" s="104">
        <v>1696</v>
      </c>
      <c r="D12" s="105">
        <f t="shared" si="0"/>
        <v>144.16</v>
      </c>
      <c r="E12" s="110">
        <v>15</v>
      </c>
      <c r="F12" s="107">
        <f t="shared" si="29"/>
        <v>3.0674846625766871E-2</v>
      </c>
      <c r="G12" s="106">
        <f t="shared" si="1"/>
        <v>4.4220858895705524</v>
      </c>
      <c r="H12" s="108">
        <f t="shared" si="2"/>
        <v>3.9798773006134973</v>
      </c>
      <c r="I12" s="108">
        <f t="shared" si="3"/>
        <v>0.44220858895705528</v>
      </c>
      <c r="J12" s="102">
        <v>272</v>
      </c>
      <c r="K12" s="114">
        <f t="shared" si="4"/>
        <v>0.55623721881390598</v>
      </c>
      <c r="L12" s="105">
        <f t="shared" si="5"/>
        <v>80.187157464212689</v>
      </c>
      <c r="M12" s="105">
        <f t="shared" si="6"/>
        <v>72.168441717791424</v>
      </c>
      <c r="N12" s="105">
        <f t="shared" si="7"/>
        <v>8.0187157464212699</v>
      </c>
      <c r="O12" s="110">
        <v>1</v>
      </c>
      <c r="P12" s="107">
        <f t="shared" si="8"/>
        <v>2.0449897750511249E-3</v>
      </c>
      <c r="Q12" s="106">
        <f t="shared" si="9"/>
        <v>0.29480572597137017</v>
      </c>
      <c r="R12" s="106">
        <f t="shared" si="10"/>
        <v>0.26532515337423318</v>
      </c>
      <c r="S12" s="106">
        <f t="shared" si="11"/>
        <v>2.9480572597137017E-2</v>
      </c>
      <c r="T12" s="115">
        <v>83</v>
      </c>
      <c r="U12" s="116">
        <f t="shared" si="12"/>
        <v>0.16973415132924335</v>
      </c>
      <c r="V12" s="109">
        <f t="shared" si="13"/>
        <v>24.468875255623722</v>
      </c>
      <c r="W12" s="109">
        <f t="shared" si="14"/>
        <v>22.021987730061351</v>
      </c>
      <c r="X12" s="109">
        <f t="shared" si="15"/>
        <v>2.4468875255623725</v>
      </c>
      <c r="Y12" s="110">
        <v>22</v>
      </c>
      <c r="Z12" s="107">
        <f t="shared" si="16"/>
        <v>4.4989775051124746E-2</v>
      </c>
      <c r="AA12" s="106">
        <f t="shared" si="17"/>
        <v>6.485725971370143</v>
      </c>
      <c r="AB12" s="106">
        <f t="shared" si="18"/>
        <v>5.8371533742331287</v>
      </c>
      <c r="AC12" s="106">
        <f t="shared" si="19"/>
        <v>0.64857259713701432</v>
      </c>
      <c r="AD12" s="102">
        <v>84</v>
      </c>
      <c r="AE12" s="114">
        <f t="shared" si="20"/>
        <v>0.17177914110429449</v>
      </c>
      <c r="AF12" s="105">
        <f t="shared" si="21"/>
        <v>24.763680981595094</v>
      </c>
      <c r="AG12" s="105">
        <f t="shared" si="22"/>
        <v>22.287312883435586</v>
      </c>
      <c r="AH12" s="105">
        <f t="shared" si="23"/>
        <v>2.4763680981595098</v>
      </c>
      <c r="AI12" s="110">
        <v>12</v>
      </c>
      <c r="AJ12" s="107">
        <f t="shared" si="24"/>
        <v>2.4539877300613498E-2</v>
      </c>
      <c r="AK12" s="111">
        <f t="shared" si="25"/>
        <v>3.5376687116564418</v>
      </c>
      <c r="AL12" s="111">
        <f t="shared" si="26"/>
        <v>3.1839018404907975</v>
      </c>
      <c r="AM12" s="111">
        <f t="shared" si="27"/>
        <v>0.3537668711656442</v>
      </c>
      <c r="AN12" s="112">
        <v>489</v>
      </c>
      <c r="AO12" s="113">
        <f t="shared" si="28"/>
        <v>144.16000000000003</v>
      </c>
    </row>
    <row r="13" spans="1:41" ht="15.75" customHeight="1" x14ac:dyDescent="0.25">
      <c r="A13" s="102">
        <v>8</v>
      </c>
      <c r="B13" s="103" t="s">
        <v>11</v>
      </c>
      <c r="C13" s="104">
        <v>3573</v>
      </c>
      <c r="D13" s="105">
        <f t="shared" si="0"/>
        <v>303.70500000000004</v>
      </c>
      <c r="E13" s="110">
        <v>14</v>
      </c>
      <c r="F13" s="107">
        <f t="shared" si="29"/>
        <v>1.3120899718837863E-2</v>
      </c>
      <c r="G13" s="106">
        <f t="shared" si="1"/>
        <v>3.9848828491096535</v>
      </c>
      <c r="H13" s="108">
        <f t="shared" si="2"/>
        <v>3.5863945641986881</v>
      </c>
      <c r="I13" s="108">
        <f t="shared" si="3"/>
        <v>0.39848828491096538</v>
      </c>
      <c r="J13" s="102">
        <v>683</v>
      </c>
      <c r="K13" s="114">
        <f t="shared" si="4"/>
        <v>0.64011246485473294</v>
      </c>
      <c r="L13" s="105">
        <f t="shared" si="5"/>
        <v>194.40535613870671</v>
      </c>
      <c r="M13" s="105">
        <f t="shared" si="6"/>
        <v>174.96482052483603</v>
      </c>
      <c r="N13" s="105">
        <f t="shared" si="7"/>
        <v>19.440535613870672</v>
      </c>
      <c r="O13" s="110">
        <v>4</v>
      </c>
      <c r="P13" s="107">
        <f t="shared" si="8"/>
        <v>3.7488284910965324E-3</v>
      </c>
      <c r="Q13" s="106">
        <f t="shared" si="9"/>
        <v>1.1385379568884726</v>
      </c>
      <c r="R13" s="106">
        <f t="shared" si="10"/>
        <v>1.0246841611996254</v>
      </c>
      <c r="S13" s="106">
        <f t="shared" si="11"/>
        <v>0.11385379568884726</v>
      </c>
      <c r="T13" s="115">
        <v>124</v>
      </c>
      <c r="U13" s="116">
        <f t="shared" si="12"/>
        <v>0.1162136832239925</v>
      </c>
      <c r="V13" s="109">
        <f t="shared" si="13"/>
        <v>35.294676663542646</v>
      </c>
      <c r="W13" s="109">
        <f t="shared" si="14"/>
        <v>31.765208997188381</v>
      </c>
      <c r="X13" s="109">
        <f t="shared" si="15"/>
        <v>3.5294676663542646</v>
      </c>
      <c r="Y13" s="110">
        <v>30</v>
      </c>
      <c r="Z13" s="107">
        <f t="shared" si="16"/>
        <v>2.8116213683223992E-2</v>
      </c>
      <c r="AA13" s="106">
        <f t="shared" si="17"/>
        <v>8.5390346766635439</v>
      </c>
      <c r="AB13" s="106">
        <f t="shared" si="18"/>
        <v>7.6851312089971895</v>
      </c>
      <c r="AC13" s="106">
        <f t="shared" si="19"/>
        <v>0.85390346766635439</v>
      </c>
      <c r="AD13" s="102">
        <v>181</v>
      </c>
      <c r="AE13" s="114">
        <f t="shared" si="20"/>
        <v>0.1696344892221181</v>
      </c>
      <c r="AF13" s="105">
        <f t="shared" si="21"/>
        <v>51.518842549203384</v>
      </c>
      <c r="AG13" s="105">
        <f t="shared" si="22"/>
        <v>46.366958294283044</v>
      </c>
      <c r="AH13" s="105">
        <f t="shared" si="23"/>
        <v>5.151884254920339</v>
      </c>
      <c r="AI13" s="110">
        <v>31</v>
      </c>
      <c r="AJ13" s="107">
        <f t="shared" si="24"/>
        <v>2.9053420805998126E-2</v>
      </c>
      <c r="AK13" s="111">
        <f t="shared" si="25"/>
        <v>8.8236691658856614</v>
      </c>
      <c r="AL13" s="111">
        <f t="shared" si="26"/>
        <v>7.9413022492970953</v>
      </c>
      <c r="AM13" s="111">
        <f t="shared" si="27"/>
        <v>0.88236691658856614</v>
      </c>
      <c r="AN13" s="112">
        <v>1067</v>
      </c>
      <c r="AO13" s="113">
        <f t="shared" si="28"/>
        <v>303.7050000000001</v>
      </c>
    </row>
    <row r="14" spans="1:41" ht="15.75" customHeight="1" x14ac:dyDescent="0.25">
      <c r="A14" s="102">
        <v>9</v>
      </c>
      <c r="B14" s="103" t="s">
        <v>12</v>
      </c>
      <c r="C14" s="104">
        <v>2192</v>
      </c>
      <c r="D14" s="105">
        <f t="shared" si="0"/>
        <v>186.32000000000002</v>
      </c>
      <c r="E14" s="110">
        <v>35</v>
      </c>
      <c r="F14" s="107">
        <f t="shared" si="29"/>
        <v>4.9365303244005641E-2</v>
      </c>
      <c r="G14" s="106">
        <f t="shared" si="1"/>
        <v>9.1977433004231326</v>
      </c>
      <c r="H14" s="108">
        <f t="shared" si="2"/>
        <v>8.2779689703808188</v>
      </c>
      <c r="I14" s="108">
        <f t="shared" si="3"/>
        <v>0.91977433004231335</v>
      </c>
      <c r="J14" s="102">
        <v>391</v>
      </c>
      <c r="K14" s="114">
        <f t="shared" si="4"/>
        <v>0.5514809590973202</v>
      </c>
      <c r="L14" s="105">
        <f t="shared" si="5"/>
        <v>102.75193229901271</v>
      </c>
      <c r="M14" s="105">
        <f t="shared" si="6"/>
        <v>92.476739069111446</v>
      </c>
      <c r="N14" s="105">
        <f t="shared" si="7"/>
        <v>10.275193229901271</v>
      </c>
      <c r="O14" s="110">
        <v>5</v>
      </c>
      <c r="P14" s="107">
        <f t="shared" si="8"/>
        <v>7.052186177715092E-3</v>
      </c>
      <c r="Q14" s="106">
        <f t="shared" si="9"/>
        <v>1.3139633286318761</v>
      </c>
      <c r="R14" s="106">
        <f t="shared" si="10"/>
        <v>1.1825669957686886</v>
      </c>
      <c r="S14" s="106">
        <f t="shared" si="11"/>
        <v>0.13139633286318761</v>
      </c>
      <c r="T14" s="115">
        <v>74</v>
      </c>
      <c r="U14" s="116">
        <f t="shared" si="12"/>
        <v>0.10437235543018336</v>
      </c>
      <c r="V14" s="109">
        <f t="shared" si="13"/>
        <v>19.446657263751767</v>
      </c>
      <c r="W14" s="109">
        <f t="shared" si="14"/>
        <v>17.50199153737659</v>
      </c>
      <c r="X14" s="109">
        <f t="shared" si="15"/>
        <v>1.9446657263751768</v>
      </c>
      <c r="Y14" s="110">
        <v>44</v>
      </c>
      <c r="Z14" s="107">
        <f t="shared" si="16"/>
        <v>6.2059238363892807E-2</v>
      </c>
      <c r="AA14" s="106">
        <f t="shared" si="17"/>
        <v>11.562877291960509</v>
      </c>
      <c r="AB14" s="106">
        <f t="shared" si="18"/>
        <v>10.406589562764459</v>
      </c>
      <c r="AC14" s="106">
        <f t="shared" si="19"/>
        <v>1.1562877291960509</v>
      </c>
      <c r="AD14" s="102">
        <v>132</v>
      </c>
      <c r="AE14" s="114">
        <f t="shared" si="20"/>
        <v>0.18617771509167841</v>
      </c>
      <c r="AF14" s="105">
        <f t="shared" si="21"/>
        <v>34.688631875881526</v>
      </c>
      <c r="AG14" s="105">
        <f t="shared" si="22"/>
        <v>31.219768688293374</v>
      </c>
      <c r="AH14" s="105">
        <f t="shared" si="23"/>
        <v>3.4688631875881528</v>
      </c>
      <c r="AI14" s="110">
        <v>28</v>
      </c>
      <c r="AJ14" s="107">
        <f t="shared" si="24"/>
        <v>3.9492242595204514E-2</v>
      </c>
      <c r="AK14" s="111">
        <f t="shared" si="25"/>
        <v>7.3581946403385059</v>
      </c>
      <c r="AL14" s="111">
        <f t="shared" si="26"/>
        <v>6.6223751763046552</v>
      </c>
      <c r="AM14" s="111">
        <f t="shared" si="27"/>
        <v>0.73581946403385068</v>
      </c>
      <c r="AN14" s="112">
        <v>709</v>
      </c>
      <c r="AO14" s="113">
        <f t="shared" si="28"/>
        <v>186.32000000000002</v>
      </c>
    </row>
    <row r="15" spans="1:41" ht="15.75" customHeight="1" x14ac:dyDescent="0.25">
      <c r="A15" s="102">
        <v>10</v>
      </c>
      <c r="B15" s="103" t="s">
        <v>13</v>
      </c>
      <c r="C15" s="104">
        <v>4312</v>
      </c>
      <c r="D15" s="105">
        <f t="shared" si="0"/>
        <v>366.52000000000004</v>
      </c>
      <c r="E15" s="110">
        <v>33</v>
      </c>
      <c r="F15" s="107">
        <f t="shared" si="29"/>
        <v>2.5943396226415096E-2</v>
      </c>
      <c r="G15" s="106">
        <f t="shared" si="1"/>
        <v>9.5087735849056614</v>
      </c>
      <c r="H15" s="108">
        <f t="shared" si="2"/>
        <v>8.557896226415096</v>
      </c>
      <c r="I15" s="108">
        <f t="shared" si="3"/>
        <v>0.9508773584905662</v>
      </c>
      <c r="J15" s="102">
        <v>780</v>
      </c>
      <c r="K15" s="114">
        <f t="shared" si="4"/>
        <v>0.6132075471698113</v>
      </c>
      <c r="L15" s="105">
        <f t="shared" si="5"/>
        <v>224.75283018867927</v>
      </c>
      <c r="M15" s="105">
        <f t="shared" si="6"/>
        <v>202.27754716981136</v>
      </c>
      <c r="N15" s="105">
        <f t="shared" si="7"/>
        <v>22.475283018867927</v>
      </c>
      <c r="O15" s="110">
        <v>3</v>
      </c>
      <c r="P15" s="107">
        <f t="shared" si="8"/>
        <v>2.3584905660377358E-3</v>
      </c>
      <c r="Q15" s="106">
        <f t="shared" si="9"/>
        <v>0.86443396226415103</v>
      </c>
      <c r="R15" s="106">
        <f t="shared" si="10"/>
        <v>0.77799056603773598</v>
      </c>
      <c r="S15" s="106">
        <f t="shared" si="11"/>
        <v>8.6443396226415115E-2</v>
      </c>
      <c r="T15" s="115">
        <v>190</v>
      </c>
      <c r="U15" s="116">
        <f t="shared" si="12"/>
        <v>0.14937106918238993</v>
      </c>
      <c r="V15" s="109">
        <f t="shared" si="13"/>
        <v>54.747484276729566</v>
      </c>
      <c r="W15" s="109">
        <f t="shared" si="14"/>
        <v>49.272735849056609</v>
      </c>
      <c r="X15" s="109">
        <f t="shared" si="15"/>
        <v>5.4747484276729566</v>
      </c>
      <c r="Y15" s="110">
        <v>43</v>
      </c>
      <c r="Z15" s="107">
        <f t="shared" si="16"/>
        <v>3.380503144654088E-2</v>
      </c>
      <c r="AA15" s="106">
        <f t="shared" si="17"/>
        <v>12.390220125786165</v>
      </c>
      <c r="AB15" s="106">
        <f t="shared" si="18"/>
        <v>11.151198113207549</v>
      </c>
      <c r="AC15" s="106">
        <f t="shared" si="19"/>
        <v>1.2390220125786167</v>
      </c>
      <c r="AD15" s="102">
        <v>190</v>
      </c>
      <c r="AE15" s="114">
        <f t="shared" si="20"/>
        <v>0.14937106918238993</v>
      </c>
      <c r="AF15" s="105">
        <f t="shared" si="21"/>
        <v>54.747484276729566</v>
      </c>
      <c r="AG15" s="105">
        <f t="shared" si="22"/>
        <v>49.272735849056609</v>
      </c>
      <c r="AH15" s="105">
        <f t="shared" si="23"/>
        <v>5.4747484276729566</v>
      </c>
      <c r="AI15" s="110">
        <v>33</v>
      </c>
      <c r="AJ15" s="107">
        <f t="shared" si="24"/>
        <v>2.5943396226415096E-2</v>
      </c>
      <c r="AK15" s="111">
        <f t="shared" si="25"/>
        <v>9.5087735849056614</v>
      </c>
      <c r="AL15" s="111">
        <f t="shared" si="26"/>
        <v>8.557896226415096</v>
      </c>
      <c r="AM15" s="111">
        <f t="shared" si="27"/>
        <v>0.9508773584905662</v>
      </c>
      <c r="AN15" s="112">
        <v>1272</v>
      </c>
      <c r="AO15" s="113">
        <f t="shared" si="28"/>
        <v>366.52000000000004</v>
      </c>
    </row>
    <row r="16" spans="1:41" ht="15.75" customHeight="1" x14ac:dyDescent="0.25">
      <c r="A16" s="102">
        <v>11</v>
      </c>
      <c r="B16" s="103" t="s">
        <v>47</v>
      </c>
      <c r="C16" s="104">
        <v>2009</v>
      </c>
      <c r="D16" s="105">
        <f t="shared" si="0"/>
        <v>170.76500000000001</v>
      </c>
      <c r="E16" s="110">
        <v>25</v>
      </c>
      <c r="F16" s="107">
        <f t="shared" si="29"/>
        <v>3.3068783068783067E-2</v>
      </c>
      <c r="G16" s="106">
        <f t="shared" si="1"/>
        <v>5.6469907407407405</v>
      </c>
      <c r="H16" s="108">
        <f t="shared" si="2"/>
        <v>5.0822916666666664</v>
      </c>
      <c r="I16" s="108">
        <f t="shared" si="3"/>
        <v>0.56469907407407405</v>
      </c>
      <c r="J16" s="102">
        <v>535</v>
      </c>
      <c r="K16" s="114">
        <f t="shared" si="4"/>
        <v>0.70767195767195767</v>
      </c>
      <c r="L16" s="105">
        <f t="shared" si="5"/>
        <v>120.84560185185187</v>
      </c>
      <c r="M16" s="105">
        <f t="shared" si="6"/>
        <v>108.76104166666669</v>
      </c>
      <c r="N16" s="105">
        <f t="shared" si="7"/>
        <v>12.084560185185188</v>
      </c>
      <c r="O16" s="110">
        <v>5</v>
      </c>
      <c r="P16" s="107">
        <f t="shared" si="8"/>
        <v>6.6137566137566134E-3</v>
      </c>
      <c r="Q16" s="106">
        <f t="shared" si="9"/>
        <v>1.1293981481481481</v>
      </c>
      <c r="R16" s="106">
        <f t="shared" si="10"/>
        <v>1.0164583333333332</v>
      </c>
      <c r="S16" s="106">
        <f t="shared" si="11"/>
        <v>0.11293981481481481</v>
      </c>
      <c r="T16" s="115">
        <v>98</v>
      </c>
      <c r="U16" s="116">
        <f t="shared" si="12"/>
        <v>0.12962962962962962</v>
      </c>
      <c r="V16" s="109">
        <f t="shared" si="13"/>
        <v>22.136203703703703</v>
      </c>
      <c r="W16" s="109">
        <f t="shared" si="14"/>
        <v>19.922583333333332</v>
      </c>
      <c r="X16" s="109">
        <f t="shared" si="15"/>
        <v>2.2136203703703705</v>
      </c>
      <c r="Y16" s="110">
        <v>25</v>
      </c>
      <c r="Z16" s="107">
        <f t="shared" si="16"/>
        <v>3.3068783068783067E-2</v>
      </c>
      <c r="AA16" s="106">
        <f t="shared" si="17"/>
        <v>5.6469907407407405</v>
      </c>
      <c r="AB16" s="106">
        <f t="shared" si="18"/>
        <v>5.0822916666666664</v>
      </c>
      <c r="AC16" s="106">
        <f t="shared" si="19"/>
        <v>0.56469907407407405</v>
      </c>
      <c r="AD16" s="102">
        <v>51</v>
      </c>
      <c r="AE16" s="114">
        <f t="shared" si="20"/>
        <v>6.7460317460317457E-2</v>
      </c>
      <c r="AF16" s="105">
        <f t="shared" si="21"/>
        <v>11.519861111111112</v>
      </c>
      <c r="AG16" s="105">
        <f t="shared" si="22"/>
        <v>10.367875000000002</v>
      </c>
      <c r="AH16" s="105">
        <f t="shared" si="23"/>
        <v>1.1519861111111112</v>
      </c>
      <c r="AI16" s="110">
        <v>17</v>
      </c>
      <c r="AJ16" s="107">
        <f t="shared" si="24"/>
        <v>2.2486772486772486E-2</v>
      </c>
      <c r="AK16" s="111">
        <f t="shared" si="25"/>
        <v>3.8399537037037037</v>
      </c>
      <c r="AL16" s="111">
        <f t="shared" si="26"/>
        <v>3.4559583333333332</v>
      </c>
      <c r="AM16" s="111">
        <f t="shared" si="27"/>
        <v>0.3839953703703704</v>
      </c>
      <c r="AN16" s="112">
        <v>756</v>
      </c>
      <c r="AO16" s="113">
        <f t="shared" si="28"/>
        <v>170.76500000000001</v>
      </c>
    </row>
    <row r="17" spans="1:41" ht="15.75" customHeight="1" x14ac:dyDescent="0.25">
      <c r="A17" s="102">
        <v>12</v>
      </c>
      <c r="B17" s="103" t="s">
        <v>15</v>
      </c>
      <c r="C17" s="104">
        <v>2879</v>
      </c>
      <c r="D17" s="105">
        <f t="shared" si="0"/>
        <v>244.715</v>
      </c>
      <c r="E17" s="110">
        <v>21</v>
      </c>
      <c r="F17" s="107">
        <f t="shared" si="29"/>
        <v>2.2340425531914895E-2</v>
      </c>
      <c r="G17" s="106">
        <f t="shared" si="1"/>
        <v>5.4670372340425537</v>
      </c>
      <c r="H17" s="108">
        <f t="shared" si="2"/>
        <v>4.9203335106382982</v>
      </c>
      <c r="I17" s="108">
        <f t="shared" si="3"/>
        <v>0.54670372340425544</v>
      </c>
      <c r="J17" s="102">
        <v>655</v>
      </c>
      <c r="K17" s="114">
        <f t="shared" si="4"/>
        <v>0.69680851063829785</v>
      </c>
      <c r="L17" s="105">
        <f t="shared" si="5"/>
        <v>170.51949468085107</v>
      </c>
      <c r="M17" s="105">
        <f t="shared" si="6"/>
        <v>153.46754521276597</v>
      </c>
      <c r="N17" s="105">
        <f t="shared" si="7"/>
        <v>17.051949468085109</v>
      </c>
      <c r="O17" s="110">
        <v>4</v>
      </c>
      <c r="P17" s="107">
        <f t="shared" si="8"/>
        <v>4.2553191489361703E-3</v>
      </c>
      <c r="Q17" s="106">
        <f t="shared" si="9"/>
        <v>1.041340425531915</v>
      </c>
      <c r="R17" s="106">
        <f t="shared" si="10"/>
        <v>0.9372063829787235</v>
      </c>
      <c r="S17" s="106">
        <f t="shared" si="11"/>
        <v>0.1041340425531915</v>
      </c>
      <c r="T17" s="115">
        <v>118</v>
      </c>
      <c r="U17" s="116">
        <f t="shared" si="12"/>
        <v>0.12553191489361701</v>
      </c>
      <c r="V17" s="109">
        <f t="shared" si="13"/>
        <v>30.719542553191488</v>
      </c>
      <c r="W17" s="109">
        <f t="shared" si="14"/>
        <v>27.647588297872339</v>
      </c>
      <c r="X17" s="109">
        <f t="shared" si="15"/>
        <v>3.0719542553191488</v>
      </c>
      <c r="Y17" s="110">
        <v>21</v>
      </c>
      <c r="Z17" s="107">
        <f t="shared" si="16"/>
        <v>2.2340425531914895E-2</v>
      </c>
      <c r="AA17" s="106">
        <f t="shared" si="17"/>
        <v>5.4670372340425537</v>
      </c>
      <c r="AB17" s="106">
        <f t="shared" si="18"/>
        <v>4.9203335106382982</v>
      </c>
      <c r="AC17" s="106">
        <f t="shared" si="19"/>
        <v>0.54670372340425544</v>
      </c>
      <c r="AD17" s="102">
        <v>99</v>
      </c>
      <c r="AE17" s="114">
        <f t="shared" si="20"/>
        <v>0.10531914893617021</v>
      </c>
      <c r="AF17" s="105">
        <f t="shared" si="21"/>
        <v>25.773175531914895</v>
      </c>
      <c r="AG17" s="105">
        <f t="shared" si="22"/>
        <v>23.195857978723406</v>
      </c>
      <c r="AH17" s="105">
        <f t="shared" si="23"/>
        <v>2.5773175531914898</v>
      </c>
      <c r="AI17" s="110">
        <v>22</v>
      </c>
      <c r="AJ17" s="107">
        <f t="shared" si="24"/>
        <v>2.3404255319148935E-2</v>
      </c>
      <c r="AK17" s="111">
        <f t="shared" si="25"/>
        <v>5.7273723404255321</v>
      </c>
      <c r="AL17" s="111">
        <f t="shared" si="26"/>
        <v>5.1546351063829787</v>
      </c>
      <c r="AM17" s="111">
        <f t="shared" si="27"/>
        <v>0.57273723404255328</v>
      </c>
      <c r="AN17" s="112">
        <v>940</v>
      </c>
      <c r="AO17" s="113">
        <f t="shared" si="28"/>
        <v>244.715</v>
      </c>
    </row>
    <row r="18" spans="1:41" ht="15.75" customHeight="1" x14ac:dyDescent="0.25">
      <c r="A18" s="102">
        <v>13</v>
      </c>
      <c r="B18" s="103" t="s">
        <v>16</v>
      </c>
      <c r="C18" s="104">
        <v>3089</v>
      </c>
      <c r="D18" s="105">
        <f t="shared" si="0"/>
        <v>262.565</v>
      </c>
      <c r="E18" s="110">
        <v>44</v>
      </c>
      <c r="F18" s="107">
        <f t="shared" si="29"/>
        <v>4.861878453038674E-2</v>
      </c>
      <c r="G18" s="106">
        <f t="shared" si="1"/>
        <v>12.765591160220994</v>
      </c>
      <c r="H18" s="108">
        <f t="shared" si="2"/>
        <v>11.489032044198895</v>
      </c>
      <c r="I18" s="108">
        <f t="shared" si="3"/>
        <v>1.2765591160220995</v>
      </c>
      <c r="J18" s="102">
        <v>588</v>
      </c>
      <c r="K18" s="114">
        <f t="shared" si="4"/>
        <v>0.64972375690607731</v>
      </c>
      <c r="L18" s="105">
        <f t="shared" si="5"/>
        <v>170.59471823204419</v>
      </c>
      <c r="M18" s="105">
        <f t="shared" si="6"/>
        <v>153.53524640883978</v>
      </c>
      <c r="N18" s="105">
        <f t="shared" si="7"/>
        <v>17.059471823204419</v>
      </c>
      <c r="O18" s="110">
        <v>4</v>
      </c>
      <c r="P18" s="107">
        <f t="shared" si="8"/>
        <v>4.4198895027624313E-3</v>
      </c>
      <c r="Q18" s="106">
        <f t="shared" si="9"/>
        <v>1.1605082872928179</v>
      </c>
      <c r="R18" s="106">
        <f t="shared" si="10"/>
        <v>1.044457458563536</v>
      </c>
      <c r="S18" s="106">
        <f t="shared" si="11"/>
        <v>0.1160508287292818</v>
      </c>
      <c r="T18" s="115">
        <v>89</v>
      </c>
      <c r="U18" s="116">
        <f t="shared" si="12"/>
        <v>9.8342541436464093E-2</v>
      </c>
      <c r="V18" s="109">
        <f t="shared" si="13"/>
        <v>25.821309392265196</v>
      </c>
      <c r="W18" s="109">
        <f t="shared" si="14"/>
        <v>23.239178453038676</v>
      </c>
      <c r="X18" s="109">
        <f t="shared" si="15"/>
        <v>2.5821309392265199</v>
      </c>
      <c r="Y18" s="110">
        <v>41</v>
      </c>
      <c r="Z18" s="107">
        <f t="shared" si="16"/>
        <v>4.5303867403314914E-2</v>
      </c>
      <c r="AA18" s="106">
        <f t="shared" si="17"/>
        <v>11.895209944751381</v>
      </c>
      <c r="AB18" s="106">
        <f t="shared" si="18"/>
        <v>10.705688950276242</v>
      </c>
      <c r="AC18" s="106">
        <f t="shared" si="19"/>
        <v>1.1895209944751381</v>
      </c>
      <c r="AD18" s="102">
        <v>119</v>
      </c>
      <c r="AE18" s="114">
        <f t="shared" si="20"/>
        <v>0.13149171270718232</v>
      </c>
      <c r="AF18" s="105">
        <f t="shared" si="21"/>
        <v>34.52512154696133</v>
      </c>
      <c r="AG18" s="105">
        <f t="shared" si="22"/>
        <v>31.072609392265196</v>
      </c>
      <c r="AH18" s="105">
        <f t="shared" si="23"/>
        <v>3.4525121546961333</v>
      </c>
      <c r="AI18" s="110">
        <v>20</v>
      </c>
      <c r="AJ18" s="107">
        <f t="shared" si="24"/>
        <v>2.2099447513812154E-2</v>
      </c>
      <c r="AK18" s="111">
        <f t="shared" si="25"/>
        <v>5.8025414364640877</v>
      </c>
      <c r="AL18" s="111">
        <f t="shared" si="26"/>
        <v>5.2222872928176791</v>
      </c>
      <c r="AM18" s="111">
        <f t="shared" si="27"/>
        <v>0.58025414364640882</v>
      </c>
      <c r="AN18" s="112">
        <v>905</v>
      </c>
      <c r="AO18" s="113">
        <f t="shared" si="28"/>
        <v>262.565</v>
      </c>
    </row>
    <row r="19" spans="1:41" ht="15.75" customHeight="1" x14ac:dyDescent="0.25">
      <c r="A19" s="102">
        <v>14</v>
      </c>
      <c r="B19" s="103" t="s">
        <v>17</v>
      </c>
      <c r="C19" s="104">
        <v>2175</v>
      </c>
      <c r="D19" s="105">
        <f t="shared" si="0"/>
        <v>184.875</v>
      </c>
      <c r="E19" s="110">
        <v>23</v>
      </c>
      <c r="F19" s="107">
        <f t="shared" si="29"/>
        <v>3.0303030303030304E-2</v>
      </c>
      <c r="G19" s="106">
        <f t="shared" si="1"/>
        <v>5.6022727272727275</v>
      </c>
      <c r="H19" s="108">
        <f t="shared" si="2"/>
        <v>5.0420454545454545</v>
      </c>
      <c r="I19" s="108">
        <f t="shared" si="3"/>
        <v>0.5602272727272728</v>
      </c>
      <c r="J19" s="102">
        <v>487</v>
      </c>
      <c r="K19" s="114">
        <f t="shared" si="4"/>
        <v>0.64163372859025036</v>
      </c>
      <c r="L19" s="105">
        <f t="shared" si="5"/>
        <v>118.62203557312253</v>
      </c>
      <c r="M19" s="105">
        <f t="shared" si="6"/>
        <v>106.75983201581028</v>
      </c>
      <c r="N19" s="105">
        <f t="shared" si="7"/>
        <v>11.862203557312254</v>
      </c>
      <c r="O19" s="110">
        <v>2</v>
      </c>
      <c r="P19" s="107">
        <f t="shared" si="8"/>
        <v>2.635046113306983E-3</v>
      </c>
      <c r="Q19" s="106">
        <f t="shared" si="9"/>
        <v>0.48715415019762848</v>
      </c>
      <c r="R19" s="106">
        <f t="shared" si="10"/>
        <v>0.43843873517786563</v>
      </c>
      <c r="S19" s="106">
        <f t="shared" si="11"/>
        <v>4.8715415019762849E-2</v>
      </c>
      <c r="T19" s="115">
        <v>95</v>
      </c>
      <c r="U19" s="116">
        <f t="shared" si="12"/>
        <v>0.12516469038208169</v>
      </c>
      <c r="V19" s="109">
        <f t="shared" si="13"/>
        <v>23.139822134387352</v>
      </c>
      <c r="W19" s="109">
        <f t="shared" si="14"/>
        <v>20.825839920948617</v>
      </c>
      <c r="X19" s="109">
        <f t="shared" si="15"/>
        <v>2.3139822134387353</v>
      </c>
      <c r="Y19" s="110">
        <v>30</v>
      </c>
      <c r="Z19" s="107">
        <f t="shared" si="16"/>
        <v>3.9525691699604744E-2</v>
      </c>
      <c r="AA19" s="106">
        <f t="shared" si="17"/>
        <v>7.3073122529644268</v>
      </c>
      <c r="AB19" s="106">
        <f t="shared" si="18"/>
        <v>6.5765810276679844</v>
      </c>
      <c r="AC19" s="106">
        <f t="shared" si="19"/>
        <v>0.73073122529644274</v>
      </c>
      <c r="AD19" s="102">
        <v>101</v>
      </c>
      <c r="AE19" s="114">
        <f t="shared" si="20"/>
        <v>0.13306982872200263</v>
      </c>
      <c r="AF19" s="105">
        <f t="shared" si="21"/>
        <v>24.601284584980235</v>
      </c>
      <c r="AG19" s="105">
        <f t="shared" si="22"/>
        <v>22.141156126482212</v>
      </c>
      <c r="AH19" s="105">
        <f t="shared" si="23"/>
        <v>2.4601284584980236</v>
      </c>
      <c r="AI19" s="110">
        <v>21</v>
      </c>
      <c r="AJ19" s="107">
        <f t="shared" si="24"/>
        <v>2.766798418972332E-2</v>
      </c>
      <c r="AK19" s="111">
        <f t="shared" si="25"/>
        <v>5.1151185770750986</v>
      </c>
      <c r="AL19" s="111">
        <f t="shared" si="26"/>
        <v>4.6036067193675887</v>
      </c>
      <c r="AM19" s="111">
        <f t="shared" si="27"/>
        <v>0.51151185770750984</v>
      </c>
      <c r="AN19" s="112">
        <v>759</v>
      </c>
      <c r="AO19" s="113">
        <f t="shared" si="28"/>
        <v>184.87499999999997</v>
      </c>
    </row>
    <row r="20" spans="1:41" ht="15.75" customHeight="1" x14ac:dyDescent="0.25">
      <c r="A20" s="102">
        <v>15</v>
      </c>
      <c r="B20" s="103" t="s">
        <v>18</v>
      </c>
      <c r="C20" s="104">
        <v>3005</v>
      </c>
      <c r="D20" s="105">
        <f t="shared" si="0"/>
        <v>255.42500000000001</v>
      </c>
      <c r="E20" s="110">
        <v>16</v>
      </c>
      <c r="F20" s="107">
        <f t="shared" si="29"/>
        <v>1.6877637130801686E-2</v>
      </c>
      <c r="G20" s="106">
        <f t="shared" si="1"/>
        <v>4.3109704641350213</v>
      </c>
      <c r="H20" s="108">
        <f t="shared" si="2"/>
        <v>3.8798734177215191</v>
      </c>
      <c r="I20" s="108">
        <f t="shared" si="3"/>
        <v>0.43109704641350216</v>
      </c>
      <c r="J20" s="102">
        <v>608</v>
      </c>
      <c r="K20" s="114">
        <f t="shared" si="4"/>
        <v>0.64135021097046419</v>
      </c>
      <c r="L20" s="105">
        <f t="shared" si="5"/>
        <v>163.81687763713083</v>
      </c>
      <c r="M20" s="105">
        <f t="shared" si="6"/>
        <v>147.43518987341776</v>
      </c>
      <c r="N20" s="105">
        <f t="shared" si="7"/>
        <v>16.381687763713085</v>
      </c>
      <c r="O20" s="110">
        <v>7</v>
      </c>
      <c r="P20" s="107">
        <f t="shared" si="8"/>
        <v>7.3839662447257384E-3</v>
      </c>
      <c r="Q20" s="106">
        <f t="shared" si="9"/>
        <v>1.8860495780590718</v>
      </c>
      <c r="R20" s="106">
        <f t="shared" si="10"/>
        <v>1.6974446202531646</v>
      </c>
      <c r="S20" s="106">
        <f t="shared" si="11"/>
        <v>0.18860495780590719</v>
      </c>
      <c r="T20" s="115">
        <v>125</v>
      </c>
      <c r="U20" s="116">
        <f t="shared" si="12"/>
        <v>0.13185654008438819</v>
      </c>
      <c r="V20" s="109">
        <f t="shared" si="13"/>
        <v>33.67945675105485</v>
      </c>
      <c r="W20" s="109">
        <f t="shared" si="14"/>
        <v>30.311511075949365</v>
      </c>
      <c r="X20" s="109">
        <f t="shared" si="15"/>
        <v>3.367945675105485</v>
      </c>
      <c r="Y20" s="110">
        <v>26</v>
      </c>
      <c r="Z20" s="107">
        <f t="shared" si="16"/>
        <v>2.7426160337552744E-2</v>
      </c>
      <c r="AA20" s="106">
        <f t="shared" si="17"/>
        <v>7.00532700421941</v>
      </c>
      <c r="AB20" s="106">
        <f t="shared" si="18"/>
        <v>6.3047943037974692</v>
      </c>
      <c r="AC20" s="106">
        <f t="shared" si="19"/>
        <v>0.70053270042194105</v>
      </c>
      <c r="AD20" s="102">
        <v>139</v>
      </c>
      <c r="AE20" s="114">
        <f t="shared" si="20"/>
        <v>0.14662447257383968</v>
      </c>
      <c r="AF20" s="105">
        <f t="shared" si="21"/>
        <v>37.451555907173002</v>
      </c>
      <c r="AG20" s="105">
        <f t="shared" si="22"/>
        <v>33.706400316455706</v>
      </c>
      <c r="AH20" s="105">
        <f t="shared" si="23"/>
        <v>3.7451555907173004</v>
      </c>
      <c r="AI20" s="110">
        <v>27</v>
      </c>
      <c r="AJ20" s="107">
        <f t="shared" si="24"/>
        <v>2.8481012658227847E-2</v>
      </c>
      <c r="AK20" s="111">
        <f t="shared" si="25"/>
        <v>7.2747626582278482</v>
      </c>
      <c r="AL20" s="111">
        <f t="shared" si="26"/>
        <v>6.5472863924050637</v>
      </c>
      <c r="AM20" s="111">
        <f t="shared" si="27"/>
        <v>0.72747626582278491</v>
      </c>
      <c r="AN20" s="112">
        <v>948</v>
      </c>
      <c r="AO20" s="113">
        <f t="shared" si="28"/>
        <v>255.42500000000004</v>
      </c>
    </row>
    <row r="21" spans="1:41" ht="15.75" customHeight="1" x14ac:dyDescent="0.25">
      <c r="A21" s="102">
        <v>16</v>
      </c>
      <c r="B21" s="103" t="s">
        <v>19</v>
      </c>
      <c r="C21" s="104">
        <v>2285</v>
      </c>
      <c r="D21" s="105">
        <f t="shared" si="0"/>
        <v>194.22500000000002</v>
      </c>
      <c r="E21" s="110">
        <v>7</v>
      </c>
      <c r="F21" s="107">
        <f t="shared" si="29"/>
        <v>1.3157894736842105E-2</v>
      </c>
      <c r="G21" s="106">
        <f t="shared" si="1"/>
        <v>2.5555921052631581</v>
      </c>
      <c r="H21" s="108">
        <f t="shared" si="2"/>
        <v>2.3000328947368422</v>
      </c>
      <c r="I21" s="108">
        <f t="shared" si="3"/>
        <v>0.25555921052631581</v>
      </c>
      <c r="J21" s="102">
        <v>368</v>
      </c>
      <c r="K21" s="114">
        <f t="shared" si="4"/>
        <v>0.69172932330827064</v>
      </c>
      <c r="L21" s="105">
        <f t="shared" si="5"/>
        <v>134.35112781954888</v>
      </c>
      <c r="M21" s="105">
        <f t="shared" si="6"/>
        <v>120.91601503759399</v>
      </c>
      <c r="N21" s="105">
        <f t="shared" si="7"/>
        <v>13.435112781954889</v>
      </c>
      <c r="O21" s="110">
        <v>3</v>
      </c>
      <c r="P21" s="107">
        <f t="shared" si="8"/>
        <v>5.6390977443609019E-3</v>
      </c>
      <c r="Q21" s="106">
        <f t="shared" si="9"/>
        <v>1.0952537593984963</v>
      </c>
      <c r="R21" s="106">
        <f t="shared" si="10"/>
        <v>0.98572838345864677</v>
      </c>
      <c r="S21" s="106">
        <f t="shared" si="11"/>
        <v>0.10952537593984964</v>
      </c>
      <c r="T21" s="115">
        <v>21</v>
      </c>
      <c r="U21" s="116">
        <f t="shared" si="12"/>
        <v>3.9473684210526314E-2</v>
      </c>
      <c r="V21" s="109">
        <f t="shared" si="13"/>
        <v>7.6667763157894742</v>
      </c>
      <c r="W21" s="109">
        <f t="shared" si="14"/>
        <v>6.9000986842105272</v>
      </c>
      <c r="X21" s="109">
        <f t="shared" si="15"/>
        <v>0.76667763157894742</v>
      </c>
      <c r="Y21" s="110">
        <v>25</v>
      </c>
      <c r="Z21" s="107">
        <f t="shared" si="16"/>
        <v>4.6992481203007516E-2</v>
      </c>
      <c r="AA21" s="106">
        <f t="shared" si="17"/>
        <v>9.1271146616541365</v>
      </c>
      <c r="AB21" s="106">
        <f t="shared" si="18"/>
        <v>8.2144031954887229</v>
      </c>
      <c r="AC21" s="106">
        <f t="shared" si="19"/>
        <v>0.91271146616541365</v>
      </c>
      <c r="AD21" s="102">
        <v>104</v>
      </c>
      <c r="AE21" s="114">
        <f t="shared" si="20"/>
        <v>0.19548872180451127</v>
      </c>
      <c r="AF21" s="105">
        <f t="shared" si="21"/>
        <v>37.968796992481202</v>
      </c>
      <c r="AG21" s="105">
        <f t="shared" si="22"/>
        <v>34.171917293233086</v>
      </c>
      <c r="AH21" s="105">
        <f t="shared" si="23"/>
        <v>3.7968796992481204</v>
      </c>
      <c r="AI21" s="110">
        <v>4</v>
      </c>
      <c r="AJ21" s="107">
        <f t="shared" si="24"/>
        <v>7.5187969924812026E-3</v>
      </c>
      <c r="AK21" s="111">
        <f t="shared" si="25"/>
        <v>1.4603383458646617</v>
      </c>
      <c r="AL21" s="111">
        <f t="shared" si="26"/>
        <v>1.3143045112781955</v>
      </c>
      <c r="AM21" s="111">
        <f t="shared" si="27"/>
        <v>0.14603383458646618</v>
      </c>
      <c r="AN21" s="112">
        <v>532</v>
      </c>
      <c r="AO21" s="113">
        <f t="shared" si="28"/>
        <v>194.22499999999999</v>
      </c>
    </row>
    <row r="22" spans="1:41" ht="15.75" customHeight="1" x14ac:dyDescent="0.25">
      <c r="A22" s="102">
        <v>17</v>
      </c>
      <c r="B22" s="103" t="s">
        <v>20</v>
      </c>
      <c r="C22" s="104">
        <v>1045</v>
      </c>
      <c r="D22" s="105">
        <f t="shared" si="0"/>
        <v>88.825000000000003</v>
      </c>
      <c r="E22" s="110">
        <v>2</v>
      </c>
      <c r="F22" s="107">
        <f t="shared" si="29"/>
        <v>5.2910052910052907E-3</v>
      </c>
      <c r="G22" s="106">
        <f t="shared" si="1"/>
        <v>0.46997354497354499</v>
      </c>
      <c r="H22" s="108">
        <f t="shared" si="2"/>
        <v>0.42297619047619051</v>
      </c>
      <c r="I22" s="108">
        <f t="shared" si="3"/>
        <v>4.6997354497354503E-2</v>
      </c>
      <c r="J22" s="102">
        <v>266</v>
      </c>
      <c r="K22" s="114">
        <f t="shared" si="4"/>
        <v>0.70370370370370372</v>
      </c>
      <c r="L22" s="105">
        <f t="shared" si="5"/>
        <v>62.506481481481487</v>
      </c>
      <c r="M22" s="105">
        <f t="shared" si="6"/>
        <v>56.255833333333342</v>
      </c>
      <c r="N22" s="105">
        <f t="shared" si="7"/>
        <v>6.2506481481481488</v>
      </c>
      <c r="O22" s="110">
        <v>1</v>
      </c>
      <c r="P22" s="107">
        <f t="shared" si="8"/>
        <v>2.6455026455026454E-3</v>
      </c>
      <c r="Q22" s="106">
        <f t="shared" si="9"/>
        <v>0.23498677248677249</v>
      </c>
      <c r="R22" s="106">
        <f t="shared" si="10"/>
        <v>0.21148809523809525</v>
      </c>
      <c r="S22" s="106">
        <f t="shared" si="11"/>
        <v>2.3498677248677251E-2</v>
      </c>
      <c r="T22" s="115">
        <v>44</v>
      </c>
      <c r="U22" s="116">
        <f t="shared" si="12"/>
        <v>0.1164021164021164</v>
      </c>
      <c r="V22" s="109">
        <f t="shared" si="13"/>
        <v>10.339417989417989</v>
      </c>
      <c r="W22" s="109">
        <f t="shared" si="14"/>
        <v>9.30547619047619</v>
      </c>
      <c r="X22" s="109">
        <f t="shared" si="15"/>
        <v>1.0339417989417989</v>
      </c>
      <c r="Y22" s="110">
        <v>13</v>
      </c>
      <c r="Z22" s="107">
        <f t="shared" si="16"/>
        <v>3.439153439153439E-2</v>
      </c>
      <c r="AA22" s="106">
        <f t="shared" si="17"/>
        <v>3.0548280423280421</v>
      </c>
      <c r="AB22" s="106">
        <f t="shared" si="18"/>
        <v>2.7493452380952381</v>
      </c>
      <c r="AC22" s="106">
        <f t="shared" si="19"/>
        <v>0.30548280423280422</v>
      </c>
      <c r="AD22" s="102">
        <v>38</v>
      </c>
      <c r="AE22" s="114">
        <f t="shared" si="20"/>
        <v>0.10052910052910052</v>
      </c>
      <c r="AF22" s="105">
        <f t="shared" si="21"/>
        <v>8.9294973544973537</v>
      </c>
      <c r="AG22" s="105">
        <f t="shared" si="22"/>
        <v>8.0365476190476191</v>
      </c>
      <c r="AH22" s="105">
        <f t="shared" si="23"/>
        <v>0.89294973544973544</v>
      </c>
      <c r="AI22" s="110">
        <v>14</v>
      </c>
      <c r="AJ22" s="107">
        <f t="shared" si="24"/>
        <v>3.7037037037037035E-2</v>
      </c>
      <c r="AK22" s="111">
        <f t="shared" si="25"/>
        <v>3.2898148148148145</v>
      </c>
      <c r="AL22" s="111">
        <f t="shared" si="26"/>
        <v>2.960833333333333</v>
      </c>
      <c r="AM22" s="111">
        <f t="shared" si="27"/>
        <v>0.32898148148148149</v>
      </c>
      <c r="AN22" s="112">
        <v>378</v>
      </c>
      <c r="AO22" s="113">
        <f t="shared" si="28"/>
        <v>88.825000000000003</v>
      </c>
    </row>
    <row r="23" spans="1:41" ht="15.75" customHeight="1" x14ac:dyDescent="0.25">
      <c r="A23" s="102">
        <v>18</v>
      </c>
      <c r="B23" s="103" t="s">
        <v>21</v>
      </c>
      <c r="C23" s="104">
        <v>2840</v>
      </c>
      <c r="D23" s="105">
        <f t="shared" si="0"/>
        <v>241.4</v>
      </c>
      <c r="E23" s="110">
        <v>22</v>
      </c>
      <c r="F23" s="107">
        <f t="shared" si="29"/>
        <v>2.5056947608200455E-2</v>
      </c>
      <c r="G23" s="106">
        <f t="shared" si="1"/>
        <v>6.0487471526195895</v>
      </c>
      <c r="H23" s="108">
        <f t="shared" si="2"/>
        <v>5.4438724373576308</v>
      </c>
      <c r="I23" s="108">
        <f t="shared" si="3"/>
        <v>0.60487471526195902</v>
      </c>
      <c r="J23" s="102">
        <v>544</v>
      </c>
      <c r="K23" s="114">
        <f t="shared" si="4"/>
        <v>0.61958997722095677</v>
      </c>
      <c r="L23" s="105">
        <f t="shared" si="5"/>
        <v>149.56902050113897</v>
      </c>
      <c r="M23" s="105">
        <f t="shared" si="6"/>
        <v>134.61211845102508</v>
      </c>
      <c r="N23" s="105">
        <f t="shared" si="7"/>
        <v>14.956902050113897</v>
      </c>
      <c r="O23" s="110">
        <v>3</v>
      </c>
      <c r="P23" s="107">
        <f t="shared" si="8"/>
        <v>3.4168564920273349E-3</v>
      </c>
      <c r="Q23" s="106">
        <f t="shared" si="9"/>
        <v>0.82482915717539862</v>
      </c>
      <c r="R23" s="106">
        <f t="shared" si="10"/>
        <v>0.74234624145785877</v>
      </c>
      <c r="S23" s="106">
        <f t="shared" si="11"/>
        <v>8.2482915717539865E-2</v>
      </c>
      <c r="T23" s="115">
        <v>128</v>
      </c>
      <c r="U23" s="116">
        <f t="shared" si="12"/>
        <v>0.14578587699316628</v>
      </c>
      <c r="V23" s="109">
        <f t="shared" si="13"/>
        <v>35.192710706150343</v>
      </c>
      <c r="W23" s="109">
        <f t="shared" si="14"/>
        <v>31.67343963553531</v>
      </c>
      <c r="X23" s="109">
        <f t="shared" si="15"/>
        <v>3.5192710706150345</v>
      </c>
      <c r="Y23" s="110">
        <v>30</v>
      </c>
      <c r="Z23" s="107">
        <f t="shared" si="16"/>
        <v>3.4168564920273349E-2</v>
      </c>
      <c r="AA23" s="106">
        <f t="shared" si="17"/>
        <v>8.2482915717539864</v>
      </c>
      <c r="AB23" s="106">
        <f t="shared" si="18"/>
        <v>7.4234624145785881</v>
      </c>
      <c r="AC23" s="106">
        <f t="shared" si="19"/>
        <v>0.82482915717539873</v>
      </c>
      <c r="AD23" s="102">
        <v>124</v>
      </c>
      <c r="AE23" s="114">
        <f t="shared" si="20"/>
        <v>0.14123006833712984</v>
      </c>
      <c r="AF23" s="105">
        <f t="shared" si="21"/>
        <v>34.092938496583145</v>
      </c>
      <c r="AG23" s="105">
        <f t="shared" si="22"/>
        <v>30.683644646924829</v>
      </c>
      <c r="AH23" s="105">
        <f t="shared" si="23"/>
        <v>3.4092938496583147</v>
      </c>
      <c r="AI23" s="110">
        <v>27</v>
      </c>
      <c r="AJ23" s="107">
        <f t="shared" si="24"/>
        <v>3.0751708428246014E-2</v>
      </c>
      <c r="AK23" s="111">
        <f t="shared" si="25"/>
        <v>7.4234624145785881</v>
      </c>
      <c r="AL23" s="111">
        <f t="shared" si="26"/>
        <v>6.6811161731207296</v>
      </c>
      <c r="AM23" s="111">
        <f t="shared" si="27"/>
        <v>0.74234624145785888</v>
      </c>
      <c r="AN23" s="112">
        <v>878</v>
      </c>
      <c r="AO23" s="113">
        <f t="shared" si="28"/>
        <v>241.40000000000003</v>
      </c>
    </row>
    <row r="24" spans="1:41" ht="15.75" customHeight="1" x14ac:dyDescent="0.25">
      <c r="A24" s="102">
        <v>19</v>
      </c>
      <c r="B24" s="103" t="s">
        <v>22</v>
      </c>
      <c r="C24" s="104">
        <v>4946</v>
      </c>
      <c r="D24" s="105">
        <f t="shared" si="0"/>
        <v>420.41</v>
      </c>
      <c r="E24" s="110">
        <v>39</v>
      </c>
      <c r="F24" s="107">
        <f t="shared" si="29"/>
        <v>2.4983984625240232E-2</v>
      </c>
      <c r="G24" s="106">
        <f t="shared" si="1"/>
        <v>10.503516976297247</v>
      </c>
      <c r="H24" s="108">
        <f t="shared" si="2"/>
        <v>9.4531652786675231</v>
      </c>
      <c r="I24" s="108">
        <f t="shared" si="3"/>
        <v>1.0503516976297247</v>
      </c>
      <c r="J24" s="102">
        <v>1087</v>
      </c>
      <c r="K24" s="114">
        <f t="shared" si="4"/>
        <v>0.69634849455477255</v>
      </c>
      <c r="L24" s="105">
        <f t="shared" si="5"/>
        <v>292.75187059577195</v>
      </c>
      <c r="M24" s="105">
        <f t="shared" si="6"/>
        <v>263.47668353619474</v>
      </c>
      <c r="N24" s="105">
        <f t="shared" si="7"/>
        <v>29.275187059577195</v>
      </c>
      <c r="O24" s="110">
        <v>6</v>
      </c>
      <c r="P24" s="107">
        <f t="shared" si="8"/>
        <v>3.8436899423446511E-3</v>
      </c>
      <c r="Q24" s="106">
        <f t="shared" si="9"/>
        <v>1.6159256886611149</v>
      </c>
      <c r="R24" s="106">
        <f t="shared" si="10"/>
        <v>1.4543331197950033</v>
      </c>
      <c r="S24" s="106">
        <f t="shared" si="11"/>
        <v>0.16159256886611151</v>
      </c>
      <c r="T24" s="115">
        <v>123</v>
      </c>
      <c r="U24" s="116">
        <f t="shared" si="12"/>
        <v>7.8795643818065336E-2</v>
      </c>
      <c r="V24" s="109">
        <f t="shared" si="13"/>
        <v>33.126476617552846</v>
      </c>
      <c r="W24" s="109">
        <f t="shared" si="14"/>
        <v>29.813828955797561</v>
      </c>
      <c r="X24" s="109">
        <f t="shared" si="15"/>
        <v>3.3126476617552849</v>
      </c>
      <c r="Y24" s="110">
        <v>55</v>
      </c>
      <c r="Z24" s="107">
        <f t="shared" si="16"/>
        <v>3.5233824471492634E-2</v>
      </c>
      <c r="AA24" s="106">
        <f t="shared" si="17"/>
        <v>14.812652146060218</v>
      </c>
      <c r="AB24" s="106">
        <f t="shared" si="18"/>
        <v>13.331386931454196</v>
      </c>
      <c r="AC24" s="106">
        <f t="shared" si="19"/>
        <v>1.4812652146060219</v>
      </c>
      <c r="AD24" s="102">
        <v>213</v>
      </c>
      <c r="AE24" s="114">
        <f t="shared" si="20"/>
        <v>0.1364509929532351</v>
      </c>
      <c r="AF24" s="105">
        <f t="shared" si="21"/>
        <v>57.365361947469573</v>
      </c>
      <c r="AG24" s="105">
        <f t="shared" si="22"/>
        <v>51.628825752722619</v>
      </c>
      <c r="AH24" s="105">
        <f t="shared" si="23"/>
        <v>5.7365361947469573</v>
      </c>
      <c r="AI24" s="110">
        <v>38</v>
      </c>
      <c r="AJ24" s="107">
        <f t="shared" si="24"/>
        <v>2.4343369634849454E-2</v>
      </c>
      <c r="AK24" s="111">
        <f t="shared" si="25"/>
        <v>10.234196028187061</v>
      </c>
      <c r="AL24" s="111">
        <f t="shared" si="26"/>
        <v>9.2107764253683548</v>
      </c>
      <c r="AM24" s="111">
        <f t="shared" si="27"/>
        <v>1.0234196028187061</v>
      </c>
      <c r="AN24" s="112">
        <v>1561</v>
      </c>
      <c r="AO24" s="113">
        <f t="shared" si="28"/>
        <v>420.41</v>
      </c>
    </row>
    <row r="25" spans="1:41" ht="15.75" customHeight="1" x14ac:dyDescent="0.25">
      <c r="A25" s="102">
        <v>20</v>
      </c>
      <c r="B25" s="103" t="s">
        <v>23</v>
      </c>
      <c r="C25" s="104">
        <v>1851</v>
      </c>
      <c r="D25" s="105">
        <f t="shared" si="0"/>
        <v>157.33500000000001</v>
      </c>
      <c r="E25" s="110">
        <v>15</v>
      </c>
      <c r="F25" s="107">
        <f t="shared" si="29"/>
        <v>2.8625954198473282E-2</v>
      </c>
      <c r="G25" s="106">
        <f t="shared" si="1"/>
        <v>4.5038645038167937</v>
      </c>
      <c r="H25" s="108">
        <f t="shared" si="2"/>
        <v>4.0534780534351142</v>
      </c>
      <c r="I25" s="108">
        <f t="shared" si="3"/>
        <v>0.4503864503816794</v>
      </c>
      <c r="J25" s="102">
        <v>322</v>
      </c>
      <c r="K25" s="114">
        <f t="shared" si="4"/>
        <v>0.6145038167938931</v>
      </c>
      <c r="L25" s="105">
        <f t="shared" si="5"/>
        <v>96.682958015267175</v>
      </c>
      <c r="M25" s="105">
        <f t="shared" si="6"/>
        <v>87.014662213740465</v>
      </c>
      <c r="N25" s="105">
        <f t="shared" si="7"/>
        <v>9.6682958015267175</v>
      </c>
      <c r="O25" s="110">
        <v>3</v>
      </c>
      <c r="P25" s="107">
        <f t="shared" si="8"/>
        <v>5.7251908396946565E-3</v>
      </c>
      <c r="Q25" s="106">
        <f t="shared" si="9"/>
        <v>0.90077290076335881</v>
      </c>
      <c r="R25" s="106">
        <f t="shared" si="10"/>
        <v>0.81069561068702289</v>
      </c>
      <c r="S25" s="106">
        <f t="shared" si="11"/>
        <v>9.0077290076335886E-2</v>
      </c>
      <c r="T25" s="115">
        <v>84</v>
      </c>
      <c r="U25" s="116">
        <f t="shared" si="12"/>
        <v>0.16030534351145037</v>
      </c>
      <c r="V25" s="109">
        <f t="shared" si="13"/>
        <v>25.221641221374046</v>
      </c>
      <c r="W25" s="109">
        <f t="shared" si="14"/>
        <v>22.699477099236642</v>
      </c>
      <c r="X25" s="109">
        <f t="shared" si="15"/>
        <v>2.5221641221374047</v>
      </c>
      <c r="Y25" s="110">
        <v>16</v>
      </c>
      <c r="Z25" s="107">
        <f t="shared" si="16"/>
        <v>3.0534351145038167E-2</v>
      </c>
      <c r="AA25" s="106">
        <f t="shared" si="17"/>
        <v>4.8041221374045806</v>
      </c>
      <c r="AB25" s="106">
        <f t="shared" si="18"/>
        <v>4.323709923664123</v>
      </c>
      <c r="AC25" s="106">
        <f t="shared" si="19"/>
        <v>0.48041221374045806</v>
      </c>
      <c r="AD25" s="102">
        <v>70</v>
      </c>
      <c r="AE25" s="114">
        <f t="shared" si="20"/>
        <v>0.13358778625954199</v>
      </c>
      <c r="AF25" s="105">
        <f t="shared" si="21"/>
        <v>21.01803435114504</v>
      </c>
      <c r="AG25" s="105">
        <f t="shared" si="22"/>
        <v>18.916230916030536</v>
      </c>
      <c r="AH25" s="105">
        <f t="shared" si="23"/>
        <v>2.1018034351145043</v>
      </c>
      <c r="AI25" s="110">
        <v>14</v>
      </c>
      <c r="AJ25" s="107">
        <f t="shared" si="24"/>
        <v>2.6717557251908396E-2</v>
      </c>
      <c r="AK25" s="111">
        <f t="shared" si="25"/>
        <v>4.2036068702290077</v>
      </c>
      <c r="AL25" s="111">
        <f t="shared" si="26"/>
        <v>3.7832461832061068</v>
      </c>
      <c r="AM25" s="111">
        <f t="shared" si="27"/>
        <v>0.4203606870229008</v>
      </c>
      <c r="AN25" s="112">
        <v>524</v>
      </c>
      <c r="AO25" s="113">
        <f t="shared" si="28"/>
        <v>157.33500000000001</v>
      </c>
    </row>
    <row r="26" spans="1:41" ht="15.75" customHeight="1" x14ac:dyDescent="0.25">
      <c r="A26" s="102">
        <v>21</v>
      </c>
      <c r="B26" s="103" t="s">
        <v>24</v>
      </c>
      <c r="C26" s="104">
        <v>2220</v>
      </c>
      <c r="D26" s="105">
        <f t="shared" si="0"/>
        <v>188.70000000000002</v>
      </c>
      <c r="E26" s="110">
        <v>30</v>
      </c>
      <c r="F26" s="107">
        <f t="shared" si="29"/>
        <v>3.8510911424903725E-2</v>
      </c>
      <c r="G26" s="106">
        <f t="shared" si="1"/>
        <v>7.2670089858793334</v>
      </c>
      <c r="H26" s="108">
        <f t="shared" si="2"/>
        <v>6.5403080872914003</v>
      </c>
      <c r="I26" s="108">
        <f t="shared" si="3"/>
        <v>0.72670089858793341</v>
      </c>
      <c r="J26" s="102">
        <v>503</v>
      </c>
      <c r="K26" s="114">
        <f t="shared" si="4"/>
        <v>0.64569961489088579</v>
      </c>
      <c r="L26" s="105">
        <f t="shared" si="5"/>
        <v>121.84351732991016</v>
      </c>
      <c r="M26" s="105">
        <f t="shared" si="6"/>
        <v>109.65916559691914</v>
      </c>
      <c r="N26" s="105">
        <f t="shared" si="7"/>
        <v>12.184351732991017</v>
      </c>
      <c r="O26" s="110">
        <v>3</v>
      </c>
      <c r="P26" s="107">
        <f t="shared" si="8"/>
        <v>3.8510911424903724E-3</v>
      </c>
      <c r="Q26" s="106">
        <f t="shared" si="9"/>
        <v>0.7267008985879333</v>
      </c>
      <c r="R26" s="106">
        <f t="shared" si="10"/>
        <v>0.65403080872913999</v>
      </c>
      <c r="S26" s="106">
        <f t="shared" si="11"/>
        <v>7.2670089858793335E-2</v>
      </c>
      <c r="T26" s="115">
        <v>83</v>
      </c>
      <c r="U26" s="116">
        <f t="shared" si="12"/>
        <v>0.10654685494223363</v>
      </c>
      <c r="V26" s="109">
        <f t="shared" si="13"/>
        <v>20.10539152759949</v>
      </c>
      <c r="W26" s="109">
        <f t="shared" si="14"/>
        <v>18.09485237483954</v>
      </c>
      <c r="X26" s="109">
        <f t="shared" si="15"/>
        <v>2.0105391527599492</v>
      </c>
      <c r="Y26" s="110">
        <v>31</v>
      </c>
      <c r="Z26" s="107">
        <f t="shared" si="16"/>
        <v>3.9794608472400517E-2</v>
      </c>
      <c r="AA26" s="106">
        <f t="shared" si="17"/>
        <v>7.5092426187419781</v>
      </c>
      <c r="AB26" s="106">
        <f t="shared" si="18"/>
        <v>6.7583183568677807</v>
      </c>
      <c r="AC26" s="106">
        <f t="shared" si="19"/>
        <v>0.75092426187419781</v>
      </c>
      <c r="AD26" s="102">
        <v>109</v>
      </c>
      <c r="AE26" s="114">
        <f t="shared" si="20"/>
        <v>0.13992297817715019</v>
      </c>
      <c r="AF26" s="105">
        <f t="shared" si="21"/>
        <v>26.403465982028244</v>
      </c>
      <c r="AG26" s="105">
        <f t="shared" si="22"/>
        <v>23.763119383825419</v>
      </c>
      <c r="AH26" s="105">
        <f t="shared" si="23"/>
        <v>2.6403465982028247</v>
      </c>
      <c r="AI26" s="110">
        <v>20</v>
      </c>
      <c r="AJ26" s="107">
        <f t="shared" si="24"/>
        <v>2.5673940949935817E-2</v>
      </c>
      <c r="AK26" s="111">
        <f t="shared" si="25"/>
        <v>4.8446726572528886</v>
      </c>
      <c r="AL26" s="111">
        <f t="shared" si="26"/>
        <v>4.3602053915276002</v>
      </c>
      <c r="AM26" s="111">
        <f t="shared" si="27"/>
        <v>0.48446726572528886</v>
      </c>
      <c r="AN26" s="112">
        <v>779</v>
      </c>
      <c r="AO26" s="113">
        <f t="shared" si="28"/>
        <v>188.70000000000002</v>
      </c>
    </row>
    <row r="27" spans="1:41" ht="15.75" customHeight="1" x14ac:dyDescent="0.25">
      <c r="A27" s="102">
        <v>22</v>
      </c>
      <c r="B27" s="103" t="s">
        <v>25</v>
      </c>
      <c r="C27" s="104">
        <v>4546</v>
      </c>
      <c r="D27" s="105">
        <f t="shared" si="0"/>
        <v>386.41</v>
      </c>
      <c r="E27" s="110">
        <v>77</v>
      </c>
      <c r="F27" s="107">
        <f t="shared" si="29"/>
        <v>6.2046736502820304E-2</v>
      </c>
      <c r="G27" s="106">
        <f t="shared" si="1"/>
        <v>23.975479452054795</v>
      </c>
      <c r="H27" s="108">
        <f t="shared" si="2"/>
        <v>21.577931506849318</v>
      </c>
      <c r="I27" s="108">
        <f t="shared" si="3"/>
        <v>2.3975479452054795</v>
      </c>
      <c r="J27" s="102">
        <v>693</v>
      </c>
      <c r="K27" s="114">
        <f t="shared" si="4"/>
        <v>0.55842062852538277</v>
      </c>
      <c r="L27" s="105">
        <f t="shared" si="5"/>
        <v>215.77931506849316</v>
      </c>
      <c r="M27" s="105">
        <f t="shared" si="6"/>
        <v>194.20138356164384</v>
      </c>
      <c r="N27" s="105">
        <f t="shared" si="7"/>
        <v>21.577931506849318</v>
      </c>
      <c r="O27" s="110">
        <v>17</v>
      </c>
      <c r="P27" s="107">
        <f t="shared" si="8"/>
        <v>1.3698630136986301E-2</v>
      </c>
      <c r="Q27" s="106">
        <f t="shared" si="9"/>
        <v>5.2932876712328767</v>
      </c>
      <c r="R27" s="106">
        <f t="shared" si="10"/>
        <v>4.7639589041095896</v>
      </c>
      <c r="S27" s="106">
        <f t="shared" si="11"/>
        <v>0.52932876712328769</v>
      </c>
      <c r="T27" s="115">
        <v>118</v>
      </c>
      <c r="U27" s="116">
        <f t="shared" si="12"/>
        <v>9.5084609186140215E-2</v>
      </c>
      <c r="V27" s="109">
        <f t="shared" si="13"/>
        <v>36.741643835616443</v>
      </c>
      <c r="W27" s="109">
        <f t="shared" si="14"/>
        <v>33.067479452054798</v>
      </c>
      <c r="X27" s="109">
        <f t="shared" si="15"/>
        <v>3.6741643835616444</v>
      </c>
      <c r="Y27" s="110">
        <v>72</v>
      </c>
      <c r="Z27" s="107">
        <f t="shared" si="16"/>
        <v>5.8017727639000809E-2</v>
      </c>
      <c r="AA27" s="106">
        <f t="shared" si="17"/>
        <v>22.418630136986305</v>
      </c>
      <c r="AB27" s="106">
        <f t="shared" si="18"/>
        <v>20.176767123287675</v>
      </c>
      <c r="AC27" s="106">
        <f t="shared" si="19"/>
        <v>2.2418630136986306</v>
      </c>
      <c r="AD27" s="102">
        <v>228</v>
      </c>
      <c r="AE27" s="114">
        <f t="shared" si="20"/>
        <v>0.18372280419016923</v>
      </c>
      <c r="AF27" s="105">
        <f t="shared" si="21"/>
        <v>70.992328767123297</v>
      </c>
      <c r="AG27" s="105">
        <f t="shared" si="22"/>
        <v>63.893095890410969</v>
      </c>
      <c r="AH27" s="105">
        <f t="shared" si="23"/>
        <v>7.0992328767123301</v>
      </c>
      <c r="AI27" s="110">
        <v>36</v>
      </c>
      <c r="AJ27" s="107">
        <f t="shared" si="24"/>
        <v>2.9008863819500404E-2</v>
      </c>
      <c r="AK27" s="111">
        <f t="shared" si="25"/>
        <v>11.209315068493153</v>
      </c>
      <c r="AL27" s="111">
        <f t="shared" si="26"/>
        <v>10.088383561643838</v>
      </c>
      <c r="AM27" s="111">
        <f t="shared" si="27"/>
        <v>1.1209315068493153</v>
      </c>
      <c r="AN27" s="112">
        <v>1241</v>
      </c>
      <c r="AO27" s="113">
        <f t="shared" si="28"/>
        <v>386.41</v>
      </c>
    </row>
    <row r="28" spans="1:41" ht="14" x14ac:dyDescent="0.25">
      <c r="A28" s="102">
        <v>23</v>
      </c>
      <c r="B28" s="103" t="s">
        <v>26</v>
      </c>
      <c r="C28" s="104">
        <v>1831</v>
      </c>
      <c r="D28" s="105">
        <f t="shared" si="0"/>
        <v>155.63500000000002</v>
      </c>
      <c r="E28" s="110">
        <v>2</v>
      </c>
      <c r="F28" s="107">
        <f t="shared" si="29"/>
        <v>3.3955857385398981E-3</v>
      </c>
      <c r="G28" s="106">
        <f t="shared" si="1"/>
        <v>0.52847198641765714</v>
      </c>
      <c r="H28" s="108">
        <f t="shared" si="2"/>
        <v>0.47562478777589146</v>
      </c>
      <c r="I28" s="108">
        <f t="shared" si="3"/>
        <v>5.2847198641765715E-2</v>
      </c>
      <c r="J28" s="102">
        <v>358</v>
      </c>
      <c r="K28" s="114">
        <f t="shared" si="4"/>
        <v>0.60780984719864173</v>
      </c>
      <c r="L28" s="105">
        <f t="shared" si="5"/>
        <v>94.596485568760613</v>
      </c>
      <c r="M28" s="105">
        <f t="shared" si="6"/>
        <v>85.136837011884552</v>
      </c>
      <c r="N28" s="105">
        <f t="shared" si="7"/>
        <v>9.4596485568760613</v>
      </c>
      <c r="O28" s="110">
        <v>2</v>
      </c>
      <c r="P28" s="107">
        <f t="shared" si="8"/>
        <v>3.3955857385398981E-3</v>
      </c>
      <c r="Q28" s="106">
        <f t="shared" si="9"/>
        <v>0.52847198641765714</v>
      </c>
      <c r="R28" s="106">
        <f t="shared" si="10"/>
        <v>0.47562478777589146</v>
      </c>
      <c r="S28" s="106">
        <f t="shared" si="11"/>
        <v>5.2847198641765715E-2</v>
      </c>
      <c r="T28" s="115">
        <v>83</v>
      </c>
      <c r="U28" s="116">
        <f t="shared" si="12"/>
        <v>0.14091680814940577</v>
      </c>
      <c r="V28" s="109">
        <f t="shared" si="13"/>
        <v>21.931587436332769</v>
      </c>
      <c r="W28" s="109">
        <f t="shared" si="14"/>
        <v>19.738428692699493</v>
      </c>
      <c r="X28" s="109">
        <f t="shared" si="15"/>
        <v>2.1931587436332771</v>
      </c>
      <c r="Y28" s="110">
        <v>18</v>
      </c>
      <c r="Z28" s="107">
        <f t="shared" si="16"/>
        <v>3.0560271646859084E-2</v>
      </c>
      <c r="AA28" s="106">
        <f t="shared" si="17"/>
        <v>4.7562478777589137</v>
      </c>
      <c r="AB28" s="106">
        <f t="shared" si="18"/>
        <v>4.2806230899830222</v>
      </c>
      <c r="AC28" s="106">
        <f t="shared" si="19"/>
        <v>0.4756247877758914</v>
      </c>
      <c r="AD28" s="102">
        <v>101</v>
      </c>
      <c r="AE28" s="114">
        <f t="shared" si="20"/>
        <v>0.17147707979626486</v>
      </c>
      <c r="AF28" s="105">
        <f t="shared" si="21"/>
        <v>26.687835314091686</v>
      </c>
      <c r="AG28" s="105">
        <f t="shared" si="22"/>
        <v>24.019051782682517</v>
      </c>
      <c r="AH28" s="105">
        <f t="shared" si="23"/>
        <v>2.6687835314091686</v>
      </c>
      <c r="AI28" s="110">
        <v>25</v>
      </c>
      <c r="AJ28" s="107">
        <f t="shared" si="24"/>
        <v>4.2444821731748725E-2</v>
      </c>
      <c r="AK28" s="111">
        <f t="shared" si="25"/>
        <v>6.6058998302207135</v>
      </c>
      <c r="AL28" s="111">
        <f t="shared" si="26"/>
        <v>5.9453098471986419</v>
      </c>
      <c r="AM28" s="111">
        <f t="shared" si="27"/>
        <v>0.66058998302207139</v>
      </c>
      <c r="AN28" s="112">
        <v>589</v>
      </c>
      <c r="AO28" s="113">
        <f t="shared" si="28"/>
        <v>155.63500000000002</v>
      </c>
    </row>
    <row r="29" spans="1:41" ht="14" x14ac:dyDescent="0.25">
      <c r="A29" s="102">
        <v>24</v>
      </c>
      <c r="B29" s="103" t="s">
        <v>27</v>
      </c>
      <c r="C29" s="104">
        <v>1624</v>
      </c>
      <c r="D29" s="105">
        <f t="shared" si="0"/>
        <v>138.04000000000002</v>
      </c>
      <c r="E29" s="110">
        <v>1</v>
      </c>
      <c r="F29" s="107">
        <f t="shared" si="29"/>
        <v>1.8975332068311196E-3</v>
      </c>
      <c r="G29" s="106">
        <f t="shared" si="1"/>
        <v>0.26193548387096777</v>
      </c>
      <c r="H29" s="108">
        <f t="shared" si="2"/>
        <v>0.23574193548387098</v>
      </c>
      <c r="I29" s="108">
        <f t="shared" si="3"/>
        <v>2.6193548387096779E-2</v>
      </c>
      <c r="J29" s="102">
        <v>337</v>
      </c>
      <c r="K29" s="114">
        <f t="shared" si="4"/>
        <v>0.63946869070208734</v>
      </c>
      <c r="L29" s="105">
        <f t="shared" si="5"/>
        <v>88.272258064516151</v>
      </c>
      <c r="M29" s="105">
        <f t="shared" si="6"/>
        <v>79.445032258064543</v>
      </c>
      <c r="N29" s="105">
        <f t="shared" si="7"/>
        <v>8.8272258064516151</v>
      </c>
      <c r="O29" s="110">
        <v>1</v>
      </c>
      <c r="P29" s="107">
        <f t="shared" si="8"/>
        <v>1.8975332068311196E-3</v>
      </c>
      <c r="Q29" s="106">
        <f t="shared" si="9"/>
        <v>0.26193548387096777</v>
      </c>
      <c r="R29" s="106">
        <f t="shared" si="10"/>
        <v>0.23574193548387098</v>
      </c>
      <c r="S29" s="106">
        <f t="shared" si="11"/>
        <v>2.6193548387096779E-2</v>
      </c>
      <c r="T29" s="115">
        <v>38</v>
      </c>
      <c r="U29" s="116">
        <f t="shared" si="12"/>
        <v>7.2106261859582549E-2</v>
      </c>
      <c r="V29" s="109">
        <f t="shared" si="13"/>
        <v>9.9535483870967774</v>
      </c>
      <c r="W29" s="109">
        <f t="shared" si="14"/>
        <v>8.9581935483871007</v>
      </c>
      <c r="X29" s="109">
        <f t="shared" si="15"/>
        <v>0.99535483870967778</v>
      </c>
      <c r="Y29" s="110">
        <v>19</v>
      </c>
      <c r="Z29" s="107">
        <f t="shared" si="16"/>
        <v>3.6053130929791274E-2</v>
      </c>
      <c r="AA29" s="106">
        <f t="shared" si="17"/>
        <v>4.9767741935483887</v>
      </c>
      <c r="AB29" s="106">
        <f t="shared" si="18"/>
        <v>4.4790967741935503</v>
      </c>
      <c r="AC29" s="106">
        <f t="shared" si="19"/>
        <v>0.49767741935483889</v>
      </c>
      <c r="AD29" s="102">
        <v>111</v>
      </c>
      <c r="AE29" s="114">
        <f t="shared" si="20"/>
        <v>0.21062618595825428</v>
      </c>
      <c r="AF29" s="105">
        <f t="shared" si="21"/>
        <v>29.074838709677426</v>
      </c>
      <c r="AG29" s="105">
        <f t="shared" si="22"/>
        <v>26.167354838709684</v>
      </c>
      <c r="AH29" s="105">
        <f t="shared" si="23"/>
        <v>2.9074838709677429</v>
      </c>
      <c r="AI29" s="110">
        <v>20</v>
      </c>
      <c r="AJ29" s="107">
        <f t="shared" si="24"/>
        <v>3.7950664136622389E-2</v>
      </c>
      <c r="AK29" s="111">
        <f t="shared" si="25"/>
        <v>5.2387096774193553</v>
      </c>
      <c r="AL29" s="111">
        <f t="shared" si="26"/>
        <v>4.7148387096774202</v>
      </c>
      <c r="AM29" s="111">
        <f t="shared" si="27"/>
        <v>0.52387096774193553</v>
      </c>
      <c r="AN29" s="112">
        <v>527</v>
      </c>
      <c r="AO29" s="113">
        <f t="shared" si="28"/>
        <v>138.04000000000002</v>
      </c>
    </row>
    <row r="30" spans="1:41" ht="14" x14ac:dyDescent="0.25">
      <c r="A30" s="102">
        <v>25</v>
      </c>
      <c r="B30" s="103" t="s">
        <v>28</v>
      </c>
      <c r="C30" s="104">
        <v>4936</v>
      </c>
      <c r="D30" s="105">
        <f t="shared" si="0"/>
        <v>419.56</v>
      </c>
      <c r="E30" s="110">
        <v>14</v>
      </c>
      <c r="F30" s="107">
        <f t="shared" si="29"/>
        <v>1.0093727469358327E-2</v>
      </c>
      <c r="G30" s="106">
        <f t="shared" si="1"/>
        <v>4.23492429704398</v>
      </c>
      <c r="H30" s="108">
        <f t="shared" si="2"/>
        <v>3.8114318673395822</v>
      </c>
      <c r="I30" s="108">
        <f t="shared" si="3"/>
        <v>0.42349242970439804</v>
      </c>
      <c r="J30" s="102">
        <v>872</v>
      </c>
      <c r="K30" s="114">
        <f t="shared" si="4"/>
        <v>0.62869502523431864</v>
      </c>
      <c r="L30" s="105">
        <f t="shared" si="5"/>
        <v>263.77528478731074</v>
      </c>
      <c r="M30" s="105">
        <f t="shared" si="6"/>
        <v>237.39775630857966</v>
      </c>
      <c r="N30" s="105">
        <f t="shared" si="7"/>
        <v>26.377528478731076</v>
      </c>
      <c r="O30" s="110">
        <v>22</v>
      </c>
      <c r="P30" s="107">
        <f t="shared" si="8"/>
        <v>1.5861571737563085E-2</v>
      </c>
      <c r="Q30" s="106">
        <f t="shared" si="9"/>
        <v>6.6548810382119683</v>
      </c>
      <c r="R30" s="106">
        <f t="shared" si="10"/>
        <v>5.9893929343907715</v>
      </c>
      <c r="S30" s="106">
        <f t="shared" si="11"/>
        <v>0.66548810382119683</v>
      </c>
      <c r="T30" s="115">
        <v>171</v>
      </c>
      <c r="U30" s="116">
        <f t="shared" si="12"/>
        <v>0.12328767123287671</v>
      </c>
      <c r="V30" s="109">
        <f t="shared" si="13"/>
        <v>51.72657534246575</v>
      </c>
      <c r="W30" s="109">
        <f t="shared" si="14"/>
        <v>46.553917808219175</v>
      </c>
      <c r="X30" s="109">
        <f t="shared" si="15"/>
        <v>5.172657534246575</v>
      </c>
      <c r="Y30" s="110">
        <v>36</v>
      </c>
      <c r="Z30" s="107">
        <f t="shared" si="16"/>
        <v>2.5955299206921412E-2</v>
      </c>
      <c r="AA30" s="106">
        <f t="shared" si="17"/>
        <v>10.889805335255948</v>
      </c>
      <c r="AB30" s="106">
        <f t="shared" si="18"/>
        <v>9.8008248017303536</v>
      </c>
      <c r="AC30" s="106">
        <f t="shared" si="19"/>
        <v>1.0889805335255949</v>
      </c>
      <c r="AD30" s="102">
        <v>240</v>
      </c>
      <c r="AE30" s="114">
        <f t="shared" si="20"/>
        <v>0.17303532804614274</v>
      </c>
      <c r="AF30" s="105">
        <f t="shared" si="21"/>
        <v>72.598702235039653</v>
      </c>
      <c r="AG30" s="105">
        <f t="shared" si="22"/>
        <v>65.338832011535686</v>
      </c>
      <c r="AH30" s="105">
        <f t="shared" si="23"/>
        <v>7.2598702235039658</v>
      </c>
      <c r="AI30" s="110">
        <v>32</v>
      </c>
      <c r="AJ30" s="107">
        <f t="shared" si="24"/>
        <v>2.3071377072819033E-2</v>
      </c>
      <c r="AK30" s="111">
        <f t="shared" si="25"/>
        <v>9.6798269646719532</v>
      </c>
      <c r="AL30" s="111">
        <f t="shared" si="26"/>
        <v>8.711844268204759</v>
      </c>
      <c r="AM30" s="111">
        <f t="shared" si="27"/>
        <v>0.96798269646719537</v>
      </c>
      <c r="AN30" s="112">
        <v>1387</v>
      </c>
      <c r="AO30" s="113">
        <f t="shared" si="28"/>
        <v>419.55999999999995</v>
      </c>
    </row>
    <row r="31" spans="1:41" ht="14" x14ac:dyDescent="0.25">
      <c r="A31" s="102">
        <v>26</v>
      </c>
      <c r="B31" s="103" t="s">
        <v>29</v>
      </c>
      <c r="C31" s="104">
        <v>4507</v>
      </c>
      <c r="D31" s="105">
        <f t="shared" si="0"/>
        <v>383.09500000000003</v>
      </c>
      <c r="E31" s="110">
        <v>29</v>
      </c>
      <c r="F31" s="107">
        <f t="shared" si="29"/>
        <v>2.1706586826347306E-2</v>
      </c>
      <c r="G31" s="106">
        <f t="shared" si="1"/>
        <v>8.3156848802395213</v>
      </c>
      <c r="H31" s="108">
        <f t="shared" si="2"/>
        <v>7.4841163922155696</v>
      </c>
      <c r="I31" s="108">
        <f t="shared" si="3"/>
        <v>0.83156848802395222</v>
      </c>
      <c r="J31" s="102">
        <v>831</v>
      </c>
      <c r="K31" s="114">
        <f t="shared" si="4"/>
        <v>0.62200598802395213</v>
      </c>
      <c r="L31" s="105">
        <f t="shared" si="5"/>
        <v>238.28738398203595</v>
      </c>
      <c r="M31" s="105">
        <f t="shared" si="6"/>
        <v>214.45864558383235</v>
      </c>
      <c r="N31" s="105">
        <f t="shared" si="7"/>
        <v>23.828738398203598</v>
      </c>
      <c r="O31" s="110">
        <v>3</v>
      </c>
      <c r="P31" s="107">
        <f t="shared" si="8"/>
        <v>2.2455089820359281E-3</v>
      </c>
      <c r="Q31" s="106">
        <f t="shared" si="9"/>
        <v>0.86024326347305391</v>
      </c>
      <c r="R31" s="106">
        <f t="shared" si="10"/>
        <v>0.77421893712574852</v>
      </c>
      <c r="S31" s="106">
        <f t="shared" si="11"/>
        <v>8.6024326347305391E-2</v>
      </c>
      <c r="T31" s="115">
        <v>192</v>
      </c>
      <c r="U31" s="116">
        <f t="shared" si="12"/>
        <v>0.1437125748502994</v>
      </c>
      <c r="V31" s="109">
        <f t="shared" si="13"/>
        <v>55.05556886227545</v>
      </c>
      <c r="W31" s="109">
        <f t="shared" si="14"/>
        <v>49.550011976047905</v>
      </c>
      <c r="X31" s="109">
        <f t="shared" si="15"/>
        <v>5.505556886227545</v>
      </c>
      <c r="Y31" s="110">
        <v>47</v>
      </c>
      <c r="Z31" s="107">
        <f t="shared" si="16"/>
        <v>3.5179640718562874E-2</v>
      </c>
      <c r="AA31" s="106">
        <f t="shared" si="17"/>
        <v>13.477144461077845</v>
      </c>
      <c r="AB31" s="106">
        <f t="shared" si="18"/>
        <v>12.129430014970062</v>
      </c>
      <c r="AC31" s="106">
        <f t="shared" si="19"/>
        <v>1.3477144461077846</v>
      </c>
      <c r="AD31" s="102">
        <v>197</v>
      </c>
      <c r="AE31" s="114">
        <f t="shared" si="20"/>
        <v>0.14745508982035929</v>
      </c>
      <c r="AF31" s="105">
        <f t="shared" si="21"/>
        <v>56.489307634730544</v>
      </c>
      <c r="AG31" s="105">
        <f t="shared" si="22"/>
        <v>50.84037687125749</v>
      </c>
      <c r="AH31" s="105">
        <f t="shared" si="23"/>
        <v>5.6489307634730546</v>
      </c>
      <c r="AI31" s="110">
        <v>37</v>
      </c>
      <c r="AJ31" s="107">
        <f t="shared" si="24"/>
        <v>2.7694610778443114E-2</v>
      </c>
      <c r="AK31" s="111">
        <f t="shared" si="25"/>
        <v>10.609666916167665</v>
      </c>
      <c r="AL31" s="111">
        <f t="shared" si="26"/>
        <v>9.548700224550899</v>
      </c>
      <c r="AM31" s="111">
        <f t="shared" si="27"/>
        <v>1.0609666916167666</v>
      </c>
      <c r="AN31" s="112">
        <v>1336</v>
      </c>
      <c r="AO31" s="113">
        <f t="shared" si="28"/>
        <v>383.09500000000003</v>
      </c>
    </row>
    <row r="32" spans="1:41" ht="14" x14ac:dyDescent="0.25">
      <c r="A32" s="102">
        <v>27</v>
      </c>
      <c r="B32" s="103" t="s">
        <v>30</v>
      </c>
      <c r="C32" s="104">
        <v>3385</v>
      </c>
      <c r="D32" s="105">
        <f t="shared" si="0"/>
        <v>287.72500000000002</v>
      </c>
      <c r="E32" s="110">
        <v>10</v>
      </c>
      <c r="F32" s="107">
        <f t="shared" si="29"/>
        <v>9.5238095238095247E-3</v>
      </c>
      <c r="G32" s="106">
        <f t="shared" si="1"/>
        <v>2.7402380952380958</v>
      </c>
      <c r="H32" s="108">
        <f t="shared" si="2"/>
        <v>2.4662142857142864</v>
      </c>
      <c r="I32" s="108">
        <f t="shared" si="3"/>
        <v>0.27402380952380961</v>
      </c>
      <c r="J32" s="102">
        <v>626</v>
      </c>
      <c r="K32" s="114">
        <f t="shared" si="4"/>
        <v>0.59619047619047616</v>
      </c>
      <c r="L32" s="105">
        <f t="shared" si="5"/>
        <v>171.53890476190477</v>
      </c>
      <c r="M32" s="105">
        <f t="shared" si="6"/>
        <v>154.38501428571431</v>
      </c>
      <c r="N32" s="105">
        <f t="shared" si="7"/>
        <v>17.15389047619048</v>
      </c>
      <c r="O32" s="110">
        <v>1</v>
      </c>
      <c r="P32" s="107">
        <f t="shared" si="8"/>
        <v>9.5238095238095238E-4</v>
      </c>
      <c r="Q32" s="106">
        <f t="shared" si="9"/>
        <v>0.27402380952380956</v>
      </c>
      <c r="R32" s="106">
        <f t="shared" si="10"/>
        <v>0.2466214285714286</v>
      </c>
      <c r="S32" s="106">
        <f t="shared" si="11"/>
        <v>2.7402380952380956E-2</v>
      </c>
      <c r="T32" s="115">
        <v>113</v>
      </c>
      <c r="U32" s="116">
        <f t="shared" si="12"/>
        <v>0.10761904761904761</v>
      </c>
      <c r="V32" s="109">
        <f t="shared" si="13"/>
        <v>30.964690476190476</v>
      </c>
      <c r="W32" s="109">
        <f t="shared" si="14"/>
        <v>27.868221428571431</v>
      </c>
      <c r="X32" s="109">
        <f t="shared" si="15"/>
        <v>3.0964690476190477</v>
      </c>
      <c r="Y32" s="110">
        <v>45</v>
      </c>
      <c r="Z32" s="107">
        <f t="shared" si="16"/>
        <v>4.2857142857142858E-2</v>
      </c>
      <c r="AA32" s="106">
        <f t="shared" si="17"/>
        <v>12.33107142857143</v>
      </c>
      <c r="AB32" s="106">
        <f t="shared" si="18"/>
        <v>11.097964285714287</v>
      </c>
      <c r="AC32" s="106">
        <f t="shared" si="19"/>
        <v>1.2331071428571432</v>
      </c>
      <c r="AD32" s="102">
        <v>217</v>
      </c>
      <c r="AE32" s="114">
        <f t="shared" si="20"/>
        <v>0.20666666666666667</v>
      </c>
      <c r="AF32" s="105">
        <f t="shared" si="21"/>
        <v>59.463166666666673</v>
      </c>
      <c r="AG32" s="105">
        <f t="shared" si="22"/>
        <v>53.516850000000005</v>
      </c>
      <c r="AH32" s="105">
        <f t="shared" si="23"/>
        <v>5.946316666666668</v>
      </c>
      <c r="AI32" s="110">
        <v>38</v>
      </c>
      <c r="AJ32" s="107">
        <f t="shared" si="24"/>
        <v>3.619047619047619E-2</v>
      </c>
      <c r="AK32" s="111">
        <f t="shared" si="25"/>
        <v>10.412904761904763</v>
      </c>
      <c r="AL32" s="111">
        <f t="shared" si="26"/>
        <v>9.371614285714287</v>
      </c>
      <c r="AM32" s="111">
        <f t="shared" si="27"/>
        <v>1.0412904761904762</v>
      </c>
      <c r="AN32" s="112">
        <v>1050</v>
      </c>
      <c r="AO32" s="113">
        <f t="shared" si="28"/>
        <v>287.72500000000008</v>
      </c>
    </row>
    <row r="33" spans="1:41" ht="14" x14ac:dyDescent="0.25">
      <c r="A33" s="102">
        <v>28</v>
      </c>
      <c r="B33" s="103" t="s">
        <v>31</v>
      </c>
      <c r="C33" s="104">
        <v>3159</v>
      </c>
      <c r="D33" s="105">
        <f t="shared" si="0"/>
        <v>268.51500000000004</v>
      </c>
      <c r="E33" s="110">
        <v>32</v>
      </c>
      <c r="F33" s="107">
        <f t="shared" si="29"/>
        <v>3.2064128256513023E-2</v>
      </c>
      <c r="G33" s="106">
        <f t="shared" si="1"/>
        <v>8.6096993987975967</v>
      </c>
      <c r="H33" s="108">
        <f t="shared" si="2"/>
        <v>7.748729458917837</v>
      </c>
      <c r="I33" s="108">
        <f t="shared" si="3"/>
        <v>0.86096993987975967</v>
      </c>
      <c r="J33" s="102">
        <v>658</v>
      </c>
      <c r="K33" s="114">
        <f t="shared" si="4"/>
        <v>0.65931863727454909</v>
      </c>
      <c r="L33" s="105">
        <f t="shared" si="5"/>
        <v>177.03694388777558</v>
      </c>
      <c r="M33" s="105">
        <f t="shared" si="6"/>
        <v>159.33324949899801</v>
      </c>
      <c r="N33" s="105">
        <f t="shared" si="7"/>
        <v>17.70369438877756</v>
      </c>
      <c r="O33" s="110">
        <v>3</v>
      </c>
      <c r="P33" s="107">
        <f t="shared" si="8"/>
        <v>3.0060120240480962E-3</v>
      </c>
      <c r="Q33" s="106">
        <f t="shared" si="9"/>
        <v>0.80715931863727464</v>
      </c>
      <c r="R33" s="106">
        <f t="shared" si="10"/>
        <v>0.72644338677354714</v>
      </c>
      <c r="S33" s="106">
        <f t="shared" si="11"/>
        <v>8.0715931863727469E-2</v>
      </c>
      <c r="T33" s="115">
        <v>76</v>
      </c>
      <c r="U33" s="116">
        <f t="shared" si="12"/>
        <v>7.6152304609218444E-2</v>
      </c>
      <c r="V33" s="109">
        <f t="shared" si="13"/>
        <v>20.448036072144294</v>
      </c>
      <c r="W33" s="109">
        <f t="shared" si="14"/>
        <v>18.403232464929864</v>
      </c>
      <c r="X33" s="109">
        <f t="shared" si="15"/>
        <v>2.0448036072144293</v>
      </c>
      <c r="Y33" s="110">
        <v>36</v>
      </c>
      <c r="Z33" s="107">
        <f t="shared" si="16"/>
        <v>3.6072144288577156E-2</v>
      </c>
      <c r="AA33" s="106">
        <f t="shared" si="17"/>
        <v>9.685911823647297</v>
      </c>
      <c r="AB33" s="106">
        <f t="shared" si="18"/>
        <v>8.7173206412825675</v>
      </c>
      <c r="AC33" s="106">
        <f t="shared" si="19"/>
        <v>0.96859118236472974</v>
      </c>
      <c r="AD33" s="102">
        <v>175</v>
      </c>
      <c r="AE33" s="114">
        <f t="shared" si="20"/>
        <v>0.17535070140280562</v>
      </c>
      <c r="AF33" s="105">
        <f t="shared" si="21"/>
        <v>47.084293587174358</v>
      </c>
      <c r="AG33" s="105">
        <f t="shared" si="22"/>
        <v>42.375864228456926</v>
      </c>
      <c r="AH33" s="105">
        <f t="shared" si="23"/>
        <v>4.708429358717436</v>
      </c>
      <c r="AI33" s="110">
        <v>18</v>
      </c>
      <c r="AJ33" s="107">
        <f t="shared" si="24"/>
        <v>1.8036072144288578E-2</v>
      </c>
      <c r="AK33" s="111">
        <f t="shared" si="25"/>
        <v>4.8429559118236485</v>
      </c>
      <c r="AL33" s="111">
        <f t="shared" si="26"/>
        <v>4.3586603206412837</v>
      </c>
      <c r="AM33" s="111">
        <f t="shared" si="27"/>
        <v>0.48429559118236487</v>
      </c>
      <c r="AN33" s="112">
        <v>998</v>
      </c>
      <c r="AO33" s="113">
        <f t="shared" si="28"/>
        <v>268.51500000000004</v>
      </c>
    </row>
    <row r="34" spans="1:41" ht="14" x14ac:dyDescent="0.25">
      <c r="A34" s="102">
        <v>29</v>
      </c>
      <c r="B34" s="103" t="s">
        <v>32</v>
      </c>
      <c r="C34" s="104">
        <v>3426</v>
      </c>
      <c r="D34" s="105">
        <f t="shared" si="0"/>
        <v>291.21000000000004</v>
      </c>
      <c r="E34" s="110">
        <v>12</v>
      </c>
      <c r="F34" s="107">
        <f t="shared" si="29"/>
        <v>1.1059907834101382E-2</v>
      </c>
      <c r="G34" s="106">
        <f t="shared" si="1"/>
        <v>3.2207557603686641</v>
      </c>
      <c r="H34" s="108">
        <f t="shared" si="2"/>
        <v>2.8986801843317975</v>
      </c>
      <c r="I34" s="108">
        <f t="shared" si="3"/>
        <v>0.32207557603686643</v>
      </c>
      <c r="J34" s="102">
        <v>736</v>
      </c>
      <c r="K34" s="114">
        <f t="shared" si="4"/>
        <v>0.67834101382488476</v>
      </c>
      <c r="L34" s="105">
        <f t="shared" si="5"/>
        <v>197.53968663594472</v>
      </c>
      <c r="M34" s="105">
        <f t="shared" si="6"/>
        <v>177.78571797235026</v>
      </c>
      <c r="N34" s="105">
        <f t="shared" si="7"/>
        <v>19.753968663594474</v>
      </c>
      <c r="O34" s="110">
        <v>1</v>
      </c>
      <c r="P34" s="107">
        <f t="shared" si="8"/>
        <v>9.2165898617511521E-4</v>
      </c>
      <c r="Q34" s="106">
        <f t="shared" si="9"/>
        <v>0.26839631336405534</v>
      </c>
      <c r="R34" s="106">
        <f t="shared" si="10"/>
        <v>0.24155668202764982</v>
      </c>
      <c r="S34" s="106">
        <f t="shared" si="11"/>
        <v>2.6839631336405535E-2</v>
      </c>
      <c r="T34" s="115">
        <v>113</v>
      </c>
      <c r="U34" s="116">
        <f t="shared" si="12"/>
        <v>0.10414746543778802</v>
      </c>
      <c r="V34" s="109">
        <f t="shared" si="13"/>
        <v>30.328783410138254</v>
      </c>
      <c r="W34" s="109">
        <f t="shared" si="14"/>
        <v>27.29590506912443</v>
      </c>
      <c r="X34" s="109">
        <f t="shared" si="15"/>
        <v>3.0328783410138254</v>
      </c>
      <c r="Y34" s="110">
        <v>36</v>
      </c>
      <c r="Z34" s="107">
        <f t="shared" si="16"/>
        <v>3.3179723502304151E-2</v>
      </c>
      <c r="AA34" s="106">
        <f t="shared" si="17"/>
        <v>9.6622672811059935</v>
      </c>
      <c r="AB34" s="106">
        <f t="shared" si="18"/>
        <v>8.6960405529953952</v>
      </c>
      <c r="AC34" s="106">
        <f t="shared" si="19"/>
        <v>0.9662267281105994</v>
      </c>
      <c r="AD34" s="102">
        <v>162</v>
      </c>
      <c r="AE34" s="114">
        <f t="shared" si="20"/>
        <v>0.14930875576036867</v>
      </c>
      <c r="AF34" s="105">
        <f t="shared" si="21"/>
        <v>43.480202764976966</v>
      </c>
      <c r="AG34" s="105">
        <f t="shared" si="22"/>
        <v>39.132182488479273</v>
      </c>
      <c r="AH34" s="105">
        <f t="shared" si="23"/>
        <v>4.3480202764976967</v>
      </c>
      <c r="AI34" s="110">
        <v>25</v>
      </c>
      <c r="AJ34" s="107">
        <f t="shared" si="24"/>
        <v>2.3041474654377881E-2</v>
      </c>
      <c r="AK34" s="111">
        <f t="shared" si="25"/>
        <v>6.7099078341013838</v>
      </c>
      <c r="AL34" s="111">
        <f t="shared" si="26"/>
        <v>6.0389170506912455</v>
      </c>
      <c r="AM34" s="111">
        <f t="shared" si="27"/>
        <v>0.6709907834101384</v>
      </c>
      <c r="AN34" s="112">
        <v>1085</v>
      </c>
      <c r="AO34" s="113">
        <f t="shared" si="28"/>
        <v>291.21000000000004</v>
      </c>
    </row>
    <row r="35" spans="1:41" ht="14" x14ac:dyDescent="0.25">
      <c r="A35" s="102">
        <v>30</v>
      </c>
      <c r="B35" s="103" t="s">
        <v>33</v>
      </c>
      <c r="C35" s="104">
        <v>1726</v>
      </c>
      <c r="D35" s="105">
        <f t="shared" si="0"/>
        <v>146.71</v>
      </c>
      <c r="E35" s="110">
        <v>7</v>
      </c>
      <c r="F35" s="107">
        <f t="shared" si="29"/>
        <v>1.2589928057553957E-2</v>
      </c>
      <c r="G35" s="106">
        <f t="shared" si="1"/>
        <v>1.8470683453237411</v>
      </c>
      <c r="H35" s="108">
        <f t="shared" si="2"/>
        <v>1.662361510791367</v>
      </c>
      <c r="I35" s="108">
        <f t="shared" si="3"/>
        <v>0.18470683453237413</v>
      </c>
      <c r="J35" s="102">
        <v>352</v>
      </c>
      <c r="K35" s="114">
        <f t="shared" si="4"/>
        <v>0.63309352517985606</v>
      </c>
      <c r="L35" s="105">
        <f t="shared" si="5"/>
        <v>92.881151079136686</v>
      </c>
      <c r="M35" s="105">
        <f t="shared" si="6"/>
        <v>83.593035971223017</v>
      </c>
      <c r="N35" s="105">
        <f t="shared" si="7"/>
        <v>9.2881151079136686</v>
      </c>
      <c r="O35" s="110">
        <v>1</v>
      </c>
      <c r="P35" s="107">
        <f t="shared" si="8"/>
        <v>1.7985611510791368E-3</v>
      </c>
      <c r="Q35" s="106">
        <f t="shared" si="9"/>
        <v>0.2638669064748202</v>
      </c>
      <c r="R35" s="106">
        <f t="shared" si="10"/>
        <v>0.23748021582733819</v>
      </c>
      <c r="S35" s="106">
        <f t="shared" si="11"/>
        <v>2.638669064748202E-2</v>
      </c>
      <c r="T35" s="115">
        <v>58</v>
      </c>
      <c r="U35" s="116">
        <f t="shared" si="12"/>
        <v>0.10431654676258993</v>
      </c>
      <c r="V35" s="109">
        <f t="shared" si="13"/>
        <v>15.30428057553957</v>
      </c>
      <c r="W35" s="109">
        <f t="shared" si="14"/>
        <v>13.773852517985613</v>
      </c>
      <c r="X35" s="109">
        <f t="shared" si="15"/>
        <v>1.5304280575539571</v>
      </c>
      <c r="Y35" s="110">
        <v>21</v>
      </c>
      <c r="Z35" s="107">
        <f t="shared" si="16"/>
        <v>3.7769784172661872E-2</v>
      </c>
      <c r="AA35" s="106">
        <f t="shared" si="17"/>
        <v>5.541205035971223</v>
      </c>
      <c r="AB35" s="106">
        <f t="shared" si="18"/>
        <v>4.9870845323741007</v>
      </c>
      <c r="AC35" s="106">
        <f t="shared" si="19"/>
        <v>0.55412050359712228</v>
      </c>
      <c r="AD35" s="102">
        <v>99</v>
      </c>
      <c r="AE35" s="114">
        <f t="shared" si="20"/>
        <v>0.17805755395683454</v>
      </c>
      <c r="AF35" s="105">
        <f t="shared" si="21"/>
        <v>26.122823741007196</v>
      </c>
      <c r="AG35" s="105">
        <f t="shared" si="22"/>
        <v>23.510541366906477</v>
      </c>
      <c r="AH35" s="105">
        <f t="shared" si="23"/>
        <v>2.6122823741007197</v>
      </c>
      <c r="AI35" s="110">
        <v>18</v>
      </c>
      <c r="AJ35" s="107">
        <f t="shared" si="24"/>
        <v>3.237410071942446E-2</v>
      </c>
      <c r="AK35" s="111">
        <f t="shared" si="25"/>
        <v>4.7496043165467627</v>
      </c>
      <c r="AL35" s="111">
        <f t="shared" si="26"/>
        <v>4.2746438848920869</v>
      </c>
      <c r="AM35" s="111">
        <f t="shared" si="27"/>
        <v>0.47496043165467627</v>
      </c>
      <c r="AN35" s="112">
        <v>556</v>
      </c>
      <c r="AO35" s="113">
        <f t="shared" si="28"/>
        <v>146.71</v>
      </c>
    </row>
    <row r="36" spans="1:41" ht="14" x14ac:dyDescent="0.25">
      <c r="A36" s="102">
        <v>31</v>
      </c>
      <c r="B36" s="103" t="s">
        <v>48</v>
      </c>
      <c r="C36" s="104">
        <v>2238</v>
      </c>
      <c r="D36" s="105">
        <f t="shared" si="0"/>
        <v>190.23000000000002</v>
      </c>
      <c r="E36" s="110">
        <v>0</v>
      </c>
      <c r="F36" s="107">
        <f t="shared" si="29"/>
        <v>0</v>
      </c>
      <c r="G36" s="106">
        <f t="shared" si="1"/>
        <v>0</v>
      </c>
      <c r="H36" s="108">
        <f t="shared" si="2"/>
        <v>0</v>
      </c>
      <c r="I36" s="108">
        <f t="shared" si="3"/>
        <v>0</v>
      </c>
      <c r="J36" s="102">
        <v>454</v>
      </c>
      <c r="K36" s="114">
        <f t="shared" si="4"/>
        <v>0.6439716312056738</v>
      </c>
      <c r="L36" s="105">
        <f t="shared" si="5"/>
        <v>122.50272340425533</v>
      </c>
      <c r="M36" s="105">
        <f t="shared" si="6"/>
        <v>110.25245106382981</v>
      </c>
      <c r="N36" s="105">
        <f t="shared" si="7"/>
        <v>12.250272340425534</v>
      </c>
      <c r="O36" s="110">
        <v>3</v>
      </c>
      <c r="P36" s="107">
        <f t="shared" si="8"/>
        <v>4.2553191489361703E-3</v>
      </c>
      <c r="Q36" s="106">
        <f t="shared" si="9"/>
        <v>0.80948936170212771</v>
      </c>
      <c r="R36" s="106">
        <f t="shared" si="10"/>
        <v>0.728540425531915</v>
      </c>
      <c r="S36" s="106">
        <f t="shared" si="11"/>
        <v>8.0948936170212774E-2</v>
      </c>
      <c r="T36" s="115">
        <v>77</v>
      </c>
      <c r="U36" s="116">
        <f t="shared" si="12"/>
        <v>0.10921985815602837</v>
      </c>
      <c r="V36" s="109">
        <f t="shared" si="13"/>
        <v>20.77689361702128</v>
      </c>
      <c r="W36" s="109">
        <f t="shared" si="14"/>
        <v>18.699204255319152</v>
      </c>
      <c r="X36" s="109">
        <f t="shared" si="15"/>
        <v>2.0776893617021281</v>
      </c>
      <c r="Y36" s="110">
        <v>17</v>
      </c>
      <c r="Z36" s="107">
        <f t="shared" si="16"/>
        <v>2.4113475177304965E-2</v>
      </c>
      <c r="AA36" s="106">
        <f t="shared" si="17"/>
        <v>4.5871063829787238</v>
      </c>
      <c r="AB36" s="106">
        <f t="shared" si="18"/>
        <v>4.1283957446808515</v>
      </c>
      <c r="AC36" s="106">
        <f t="shared" si="19"/>
        <v>0.4587106382978724</v>
      </c>
      <c r="AD36" s="102">
        <v>131</v>
      </c>
      <c r="AE36" s="114">
        <f t="shared" si="20"/>
        <v>0.18581560283687942</v>
      </c>
      <c r="AF36" s="105">
        <f t="shared" si="21"/>
        <v>35.347702127659574</v>
      </c>
      <c r="AG36" s="105">
        <f t="shared" si="22"/>
        <v>31.812931914893618</v>
      </c>
      <c r="AH36" s="105">
        <f t="shared" si="23"/>
        <v>3.5347702127659577</v>
      </c>
      <c r="AI36" s="110">
        <v>23</v>
      </c>
      <c r="AJ36" s="107">
        <f t="shared" si="24"/>
        <v>3.2624113475177303E-2</v>
      </c>
      <c r="AK36" s="111">
        <f t="shared" si="25"/>
        <v>6.2060851063829787</v>
      </c>
      <c r="AL36" s="111">
        <f t="shared" si="26"/>
        <v>5.585476595744681</v>
      </c>
      <c r="AM36" s="111">
        <f t="shared" si="27"/>
        <v>0.62060851063829792</v>
      </c>
      <c r="AN36" s="112">
        <v>705</v>
      </c>
      <c r="AO36" s="113">
        <f t="shared" si="28"/>
        <v>190.23000000000002</v>
      </c>
    </row>
    <row r="37" spans="1:41" ht="14" x14ac:dyDescent="0.25">
      <c r="A37" s="102">
        <v>32</v>
      </c>
      <c r="B37" s="103" t="s">
        <v>49</v>
      </c>
      <c r="C37" s="104">
        <v>2401</v>
      </c>
      <c r="D37" s="105">
        <f t="shared" si="0"/>
        <v>204.08500000000001</v>
      </c>
      <c r="E37" s="110">
        <v>83</v>
      </c>
      <c r="F37" s="107">
        <f t="shared" si="29"/>
        <v>0.16242661448140899</v>
      </c>
      <c r="G37" s="106">
        <f t="shared" si="1"/>
        <v>33.148835616438355</v>
      </c>
      <c r="H37" s="108">
        <f t="shared" si="2"/>
        <v>29.833952054794519</v>
      </c>
      <c r="I37" s="108">
        <f t="shared" si="3"/>
        <v>3.3148835616438355</v>
      </c>
      <c r="J37" s="102">
        <v>219</v>
      </c>
      <c r="K37" s="114">
        <f t="shared" si="4"/>
        <v>0.42857142857142855</v>
      </c>
      <c r="L37" s="105">
        <f t="shared" si="5"/>
        <v>87.465000000000003</v>
      </c>
      <c r="M37" s="105">
        <f t="shared" si="6"/>
        <v>78.718500000000006</v>
      </c>
      <c r="N37" s="105">
        <f t="shared" si="7"/>
        <v>8.7465000000000011</v>
      </c>
      <c r="O37" s="110">
        <v>13</v>
      </c>
      <c r="P37" s="107">
        <f t="shared" si="8"/>
        <v>2.5440313111545987E-2</v>
      </c>
      <c r="Q37" s="106">
        <f t="shared" si="9"/>
        <v>5.1919863013698633</v>
      </c>
      <c r="R37" s="106">
        <f t="shared" si="10"/>
        <v>4.6727876712328769</v>
      </c>
      <c r="S37" s="106">
        <f t="shared" si="11"/>
        <v>0.51919863013698631</v>
      </c>
      <c r="T37" s="115">
        <v>37</v>
      </c>
      <c r="U37" s="116">
        <f t="shared" si="12"/>
        <v>7.2407045009784732E-2</v>
      </c>
      <c r="V37" s="109">
        <f t="shared" si="13"/>
        <v>14.777191780821918</v>
      </c>
      <c r="W37" s="109">
        <f t="shared" si="14"/>
        <v>13.299472602739726</v>
      </c>
      <c r="X37" s="109">
        <f t="shared" si="15"/>
        <v>1.4777191780821919</v>
      </c>
      <c r="Y37" s="110">
        <v>59</v>
      </c>
      <c r="Z37" s="107">
        <f t="shared" si="16"/>
        <v>0.11545988258317025</v>
      </c>
      <c r="AA37" s="106">
        <f t="shared" si="17"/>
        <v>23.563630136986301</v>
      </c>
      <c r="AB37" s="106">
        <f t="shared" si="18"/>
        <v>21.207267123287671</v>
      </c>
      <c r="AC37" s="106">
        <f t="shared" si="19"/>
        <v>2.3563630136986302</v>
      </c>
      <c r="AD37" s="102">
        <v>82</v>
      </c>
      <c r="AE37" s="114">
        <f t="shared" si="20"/>
        <v>0.16046966731898238</v>
      </c>
      <c r="AF37" s="105">
        <f t="shared" si="21"/>
        <v>32.749452054794517</v>
      </c>
      <c r="AG37" s="105">
        <f t="shared" si="22"/>
        <v>29.474506849315066</v>
      </c>
      <c r="AH37" s="105">
        <f t="shared" si="23"/>
        <v>3.2749452054794519</v>
      </c>
      <c r="AI37" s="110">
        <v>18</v>
      </c>
      <c r="AJ37" s="107">
        <f t="shared" si="24"/>
        <v>3.5225048923679059E-2</v>
      </c>
      <c r="AK37" s="111">
        <f t="shared" si="25"/>
        <v>7.1889041095890409</v>
      </c>
      <c r="AL37" s="111">
        <f t="shared" si="26"/>
        <v>6.4700136986301366</v>
      </c>
      <c r="AM37" s="111">
        <f t="shared" si="27"/>
        <v>0.71889041095890416</v>
      </c>
      <c r="AN37" s="112">
        <v>511</v>
      </c>
      <c r="AO37" s="113">
        <f t="shared" si="28"/>
        <v>204.08500000000001</v>
      </c>
    </row>
    <row r="38" spans="1:41" ht="14" x14ac:dyDescent="0.25">
      <c r="A38" s="102">
        <v>33</v>
      </c>
      <c r="B38" s="103" t="s">
        <v>36</v>
      </c>
      <c r="C38" s="104">
        <v>2422</v>
      </c>
      <c r="D38" s="105">
        <f t="shared" si="0"/>
        <v>205.87</v>
      </c>
      <c r="E38" s="110">
        <v>15</v>
      </c>
      <c r="F38" s="107">
        <f t="shared" si="29"/>
        <v>1.984126984126984E-2</v>
      </c>
      <c r="G38" s="106">
        <f t="shared" si="1"/>
        <v>4.0847222222222221</v>
      </c>
      <c r="H38" s="108">
        <f t="shared" si="2"/>
        <v>3.67625</v>
      </c>
      <c r="I38" s="108">
        <f t="shared" si="3"/>
        <v>0.40847222222222224</v>
      </c>
      <c r="J38" s="102">
        <v>466</v>
      </c>
      <c r="K38" s="114">
        <f t="shared" si="4"/>
        <v>0.6164021164021164</v>
      </c>
      <c r="L38" s="105">
        <f t="shared" si="5"/>
        <v>126.8987037037037</v>
      </c>
      <c r="M38" s="105">
        <f t="shared" si="6"/>
        <v>114.20883333333333</v>
      </c>
      <c r="N38" s="105">
        <f t="shared" si="7"/>
        <v>12.689870370370372</v>
      </c>
      <c r="O38" s="110">
        <v>5</v>
      </c>
      <c r="P38" s="107">
        <f t="shared" si="8"/>
        <v>6.6137566137566134E-3</v>
      </c>
      <c r="Q38" s="106">
        <f t="shared" si="9"/>
        <v>1.361574074074074</v>
      </c>
      <c r="R38" s="106">
        <f t="shared" si="10"/>
        <v>1.2254166666666666</v>
      </c>
      <c r="S38" s="106">
        <f t="shared" si="11"/>
        <v>0.13615740740740742</v>
      </c>
      <c r="T38" s="115">
        <v>67</v>
      </c>
      <c r="U38" s="116">
        <f t="shared" si="12"/>
        <v>8.8624338624338619E-2</v>
      </c>
      <c r="V38" s="109">
        <f t="shared" si="13"/>
        <v>18.245092592592592</v>
      </c>
      <c r="W38" s="109">
        <f t="shared" si="14"/>
        <v>16.420583333333333</v>
      </c>
      <c r="X38" s="109">
        <f t="shared" si="15"/>
        <v>1.8245092592592593</v>
      </c>
      <c r="Y38" s="110">
        <v>23</v>
      </c>
      <c r="Z38" s="107">
        <f t="shared" si="16"/>
        <v>3.0423280423280422E-2</v>
      </c>
      <c r="AA38" s="106">
        <f t="shared" si="17"/>
        <v>6.2632407407407404</v>
      </c>
      <c r="AB38" s="106">
        <f t="shared" si="18"/>
        <v>5.6369166666666661</v>
      </c>
      <c r="AC38" s="106">
        <f t="shared" si="19"/>
        <v>0.62632407407407409</v>
      </c>
      <c r="AD38" s="102">
        <v>157</v>
      </c>
      <c r="AE38" s="114">
        <f t="shared" si="20"/>
        <v>0.20767195767195767</v>
      </c>
      <c r="AF38" s="105">
        <f t="shared" si="21"/>
        <v>42.753425925925924</v>
      </c>
      <c r="AG38" s="105">
        <f t="shared" si="22"/>
        <v>38.478083333333331</v>
      </c>
      <c r="AH38" s="105">
        <f t="shared" si="23"/>
        <v>4.275342592592593</v>
      </c>
      <c r="AI38" s="110">
        <v>23</v>
      </c>
      <c r="AJ38" s="107">
        <f t="shared" si="24"/>
        <v>3.0423280423280422E-2</v>
      </c>
      <c r="AK38" s="111">
        <f t="shared" si="25"/>
        <v>6.2632407407407404</v>
      </c>
      <c r="AL38" s="111">
        <f t="shared" si="26"/>
        <v>5.6369166666666661</v>
      </c>
      <c r="AM38" s="111">
        <f t="shared" si="27"/>
        <v>0.62632407407407409</v>
      </c>
      <c r="AN38" s="112">
        <v>756</v>
      </c>
      <c r="AO38" s="113">
        <f t="shared" si="28"/>
        <v>205.86999999999998</v>
      </c>
    </row>
    <row r="39" spans="1:41" ht="12.5" x14ac:dyDescent="0.25">
      <c r="A39" s="117"/>
      <c r="B39" s="118" t="s">
        <v>54</v>
      </c>
      <c r="C39" s="117">
        <f t="shared" ref="C39:E39" si="30">SUM(C6:C38)</f>
        <v>94547</v>
      </c>
      <c r="D39" s="119">
        <f t="shared" si="30"/>
        <v>8036.4950000000008</v>
      </c>
      <c r="E39" s="111">
        <f t="shared" si="30"/>
        <v>1187</v>
      </c>
      <c r="F39" s="120"/>
      <c r="G39" s="121">
        <f t="shared" ref="G39:J39" si="31">SUM(G6:G38)</f>
        <v>564.40955793179364</v>
      </c>
      <c r="H39" s="121">
        <f t="shared" si="31"/>
        <v>507.96860213861436</v>
      </c>
      <c r="I39" s="121">
        <f t="shared" si="31"/>
        <v>56.440955793179405</v>
      </c>
      <c r="J39" s="119">
        <f t="shared" si="31"/>
        <v>17054</v>
      </c>
      <c r="K39" s="117"/>
      <c r="L39" s="121">
        <f t="shared" ref="L39:O39" si="32">SUM(L6:L38)</f>
        <v>4714.4990073502577</v>
      </c>
      <c r="M39" s="121">
        <f t="shared" si="32"/>
        <v>4243.0491066152317</v>
      </c>
      <c r="N39" s="121">
        <f t="shared" si="32"/>
        <v>471.44990073502566</v>
      </c>
      <c r="O39" s="111">
        <f t="shared" si="32"/>
        <v>154</v>
      </c>
      <c r="P39" s="120"/>
      <c r="Q39" s="121">
        <f t="shared" ref="Q39:T39" si="33">SUM(Q6:Q38)</f>
        <v>48.920234203634976</v>
      </c>
      <c r="R39" s="121">
        <f t="shared" si="33"/>
        <v>44.028210783271483</v>
      </c>
      <c r="S39" s="121">
        <f t="shared" si="33"/>
        <v>4.892023420363496</v>
      </c>
      <c r="T39" s="122">
        <f t="shared" si="33"/>
        <v>3074</v>
      </c>
      <c r="U39" s="123"/>
      <c r="V39" s="121">
        <f t="shared" ref="V39:Y39" si="34">SUM(V6:V38)</f>
        <v>848.71683946411076</v>
      </c>
      <c r="W39" s="121">
        <f t="shared" si="34"/>
        <v>763.84515551769948</v>
      </c>
      <c r="X39" s="121">
        <f t="shared" si="34"/>
        <v>84.871683946411082</v>
      </c>
      <c r="Y39" s="111">
        <f t="shared" si="34"/>
        <v>1252</v>
      </c>
      <c r="Z39" s="120"/>
      <c r="AA39" s="121">
        <f t="shared" ref="AA39:AD39" si="35">SUM(AA6:AA38)</f>
        <v>461.78556315936567</v>
      </c>
      <c r="AB39" s="121">
        <f t="shared" si="35"/>
        <v>415.60700684342902</v>
      </c>
      <c r="AC39" s="121">
        <f t="shared" si="35"/>
        <v>46.178556315936568</v>
      </c>
      <c r="AD39" s="119">
        <f t="shared" si="35"/>
        <v>4187</v>
      </c>
      <c r="AE39" s="117"/>
      <c r="AF39" s="121">
        <f t="shared" ref="AF39:AI39" si="36">SUM(AF6:AF38)</f>
        <v>1172.6933701896321</v>
      </c>
      <c r="AG39" s="121">
        <f t="shared" si="36"/>
        <v>1055.424033170669</v>
      </c>
      <c r="AH39" s="121">
        <f t="shared" si="36"/>
        <v>117.26933701896321</v>
      </c>
      <c r="AI39" s="120">
        <f t="shared" si="36"/>
        <v>779</v>
      </c>
      <c r="AJ39" s="120"/>
      <c r="AK39" s="121">
        <f t="shared" ref="AK39:AO39" si="37">SUM(AK6:AK38)</f>
        <v>225.47042770120655</v>
      </c>
      <c r="AL39" s="121">
        <f t="shared" si="37"/>
        <v>202.92338493108596</v>
      </c>
      <c r="AM39" s="121">
        <f t="shared" si="37"/>
        <v>22.547042770120658</v>
      </c>
      <c r="AN39" s="117">
        <f t="shared" si="37"/>
        <v>27687</v>
      </c>
      <c r="AO39" s="119">
        <f t="shared" si="37"/>
        <v>8036.4950000000008</v>
      </c>
    </row>
    <row r="40" spans="1:41" ht="12.5" x14ac:dyDescent="0.25">
      <c r="J40" s="124"/>
      <c r="K40" s="124"/>
      <c r="L40" s="124"/>
      <c r="M40" s="124"/>
      <c r="N40" s="124"/>
      <c r="T40" s="125"/>
      <c r="U40" s="125"/>
      <c r="V40" s="125"/>
      <c r="W40" s="125"/>
      <c r="X40" s="125"/>
      <c r="AD40" s="124"/>
      <c r="AE40" s="124"/>
      <c r="AF40" s="124"/>
      <c r="AG40" s="124"/>
      <c r="AH40" s="124"/>
    </row>
    <row r="41" spans="1:41" ht="12.5" x14ac:dyDescent="0.25">
      <c r="J41" s="124"/>
      <c r="K41" s="124"/>
      <c r="L41" s="124"/>
      <c r="M41" s="124"/>
      <c r="N41" s="124"/>
      <c r="T41" s="125"/>
      <c r="U41" s="125"/>
      <c r="V41" s="125"/>
      <c r="W41" s="125"/>
      <c r="X41" s="125"/>
      <c r="AD41" s="124"/>
      <c r="AE41" s="124"/>
      <c r="AF41" s="124"/>
      <c r="AG41" s="124"/>
      <c r="AH41" s="124"/>
    </row>
    <row r="42" spans="1:41" ht="12.5" x14ac:dyDescent="0.25">
      <c r="J42" s="124"/>
      <c r="K42" s="124"/>
      <c r="L42" s="124"/>
      <c r="M42" s="124"/>
      <c r="N42" s="124"/>
      <c r="T42" s="125"/>
      <c r="U42" s="125"/>
      <c r="V42" s="125"/>
      <c r="W42" s="125"/>
      <c r="X42" s="125"/>
      <c r="AD42" s="124"/>
      <c r="AE42" s="124"/>
      <c r="AF42" s="124"/>
      <c r="AG42" s="124"/>
      <c r="AH42" s="124"/>
    </row>
    <row r="43" spans="1:41" ht="12.5" x14ac:dyDescent="0.25">
      <c r="J43" s="124"/>
      <c r="K43" s="124"/>
      <c r="L43" s="124"/>
      <c r="M43" s="124"/>
      <c r="N43" s="124"/>
      <c r="T43" s="125"/>
      <c r="U43" s="125"/>
      <c r="V43" s="125"/>
      <c r="W43" s="125"/>
      <c r="X43" s="125"/>
      <c r="AD43" s="124"/>
      <c r="AE43" s="124"/>
      <c r="AF43" s="124"/>
      <c r="AG43" s="124"/>
      <c r="AH43" s="124"/>
    </row>
    <row r="44" spans="1:41" ht="12.5" x14ac:dyDescent="0.25">
      <c r="J44" s="124"/>
      <c r="K44" s="124"/>
      <c r="L44" s="124"/>
      <c r="M44" s="124"/>
      <c r="N44" s="124"/>
      <c r="T44" s="125"/>
      <c r="U44" s="125"/>
      <c r="V44" s="125"/>
      <c r="W44" s="125"/>
      <c r="X44" s="125"/>
      <c r="AD44" s="124"/>
      <c r="AE44" s="124"/>
      <c r="AF44" s="124"/>
      <c r="AG44" s="124"/>
      <c r="AH44" s="124"/>
    </row>
    <row r="45" spans="1:41" ht="12.5" x14ac:dyDescent="0.25">
      <c r="J45" s="124"/>
      <c r="K45" s="124"/>
      <c r="L45" s="124"/>
      <c r="M45" s="124"/>
      <c r="N45" s="124"/>
      <c r="T45" s="125"/>
      <c r="U45" s="125"/>
      <c r="V45" s="125"/>
      <c r="W45" s="125"/>
      <c r="X45" s="125"/>
      <c r="AD45" s="124"/>
      <c r="AE45" s="124"/>
      <c r="AF45" s="124"/>
      <c r="AG45" s="124"/>
      <c r="AH45" s="124"/>
    </row>
    <row r="46" spans="1:41" ht="12.5" x14ac:dyDescent="0.25">
      <c r="J46" s="124"/>
      <c r="K46" s="124"/>
      <c r="L46" s="124"/>
      <c r="M46" s="124"/>
      <c r="N46" s="124"/>
      <c r="T46" s="125"/>
      <c r="U46" s="125"/>
      <c r="V46" s="125"/>
      <c r="W46" s="125"/>
      <c r="X46" s="125"/>
      <c r="AD46" s="124"/>
      <c r="AE46" s="124"/>
      <c r="AF46" s="124"/>
      <c r="AG46" s="124"/>
      <c r="AH46" s="124"/>
    </row>
    <row r="47" spans="1:41" ht="12.5" x14ac:dyDescent="0.25">
      <c r="J47" s="124"/>
      <c r="K47" s="124"/>
      <c r="L47" s="124"/>
      <c r="M47" s="124"/>
      <c r="N47" s="124"/>
      <c r="T47" s="125"/>
      <c r="U47" s="125"/>
      <c r="V47" s="125"/>
      <c r="W47" s="125"/>
      <c r="X47" s="125"/>
      <c r="AD47" s="124"/>
      <c r="AE47" s="124"/>
      <c r="AF47" s="124"/>
      <c r="AG47" s="124"/>
      <c r="AH47" s="124"/>
    </row>
    <row r="48" spans="1:41" ht="12.5" x14ac:dyDescent="0.25">
      <c r="J48" s="124"/>
      <c r="K48" s="124"/>
      <c r="L48" s="124"/>
      <c r="M48" s="124"/>
      <c r="N48" s="124"/>
      <c r="T48" s="125"/>
      <c r="U48" s="125"/>
      <c r="V48" s="125"/>
      <c r="W48" s="125"/>
      <c r="X48" s="125"/>
      <c r="AD48" s="124"/>
      <c r="AE48" s="124"/>
      <c r="AF48" s="124"/>
      <c r="AG48" s="124"/>
      <c r="AH48" s="124"/>
    </row>
    <row r="49" spans="10:34" ht="12.5" x14ac:dyDescent="0.25">
      <c r="J49" s="124"/>
      <c r="K49" s="124"/>
      <c r="L49" s="124"/>
      <c r="M49" s="124"/>
      <c r="N49" s="124"/>
      <c r="T49" s="125"/>
      <c r="U49" s="125"/>
      <c r="V49" s="125"/>
      <c r="W49" s="125"/>
      <c r="X49" s="125"/>
      <c r="AD49" s="124"/>
      <c r="AE49" s="124"/>
      <c r="AF49" s="124"/>
      <c r="AG49" s="124"/>
      <c r="AH49" s="124"/>
    </row>
    <row r="50" spans="10:34" ht="12.5" x14ac:dyDescent="0.25">
      <c r="J50" s="124"/>
      <c r="K50" s="124"/>
      <c r="L50" s="124"/>
      <c r="M50" s="124"/>
      <c r="N50" s="124"/>
      <c r="T50" s="125"/>
      <c r="U50" s="125"/>
      <c r="V50" s="125"/>
      <c r="W50" s="125"/>
      <c r="X50" s="125"/>
      <c r="AD50" s="124"/>
      <c r="AE50" s="124"/>
      <c r="AF50" s="124"/>
      <c r="AG50" s="124"/>
      <c r="AH50" s="124"/>
    </row>
    <row r="51" spans="10:34" ht="12.5" x14ac:dyDescent="0.25">
      <c r="J51" s="124"/>
      <c r="K51" s="124"/>
      <c r="L51" s="124"/>
      <c r="M51" s="124"/>
      <c r="N51" s="124"/>
      <c r="T51" s="125"/>
      <c r="U51" s="125"/>
      <c r="V51" s="125"/>
      <c r="W51" s="125"/>
      <c r="X51" s="125"/>
      <c r="AD51" s="124"/>
      <c r="AE51" s="124"/>
      <c r="AF51" s="124"/>
      <c r="AG51" s="124"/>
      <c r="AH51" s="124"/>
    </row>
    <row r="52" spans="10:34" ht="12.5" x14ac:dyDescent="0.25">
      <c r="J52" s="124"/>
      <c r="K52" s="124"/>
      <c r="L52" s="124"/>
      <c r="M52" s="124"/>
      <c r="N52" s="124"/>
      <c r="T52" s="125"/>
      <c r="U52" s="125"/>
      <c r="V52" s="125"/>
      <c r="W52" s="125"/>
      <c r="X52" s="125"/>
    </row>
    <row r="53" spans="10:34" ht="12.5" x14ac:dyDescent="0.25">
      <c r="J53" s="124"/>
      <c r="K53" s="124"/>
      <c r="L53" s="124"/>
      <c r="M53" s="124"/>
      <c r="N53" s="124"/>
    </row>
    <row r="54" spans="10:34" ht="12.5" x14ac:dyDescent="0.25">
      <c r="J54" s="124"/>
      <c r="K54" s="124"/>
      <c r="L54" s="124"/>
      <c r="M54" s="124"/>
      <c r="N54" s="124"/>
    </row>
  </sheetData>
  <mergeCells count="37">
    <mergeCell ref="E2:AO2"/>
    <mergeCell ref="A1:AO1"/>
    <mergeCell ref="AK4:AM4"/>
    <mergeCell ref="AN3:AO3"/>
    <mergeCell ref="AI3:AM3"/>
    <mergeCell ref="AN4:AN5"/>
    <mergeCell ref="AO4:AO5"/>
    <mergeCell ref="L4:N4"/>
    <mergeCell ref="Q4:S4"/>
    <mergeCell ref="J3:N3"/>
    <mergeCell ref="O3:S3"/>
    <mergeCell ref="AA4:AC4"/>
    <mergeCell ref="T3:X3"/>
    <mergeCell ref="Y3:AC3"/>
    <mergeCell ref="AF4:AH4"/>
    <mergeCell ref="AD3:AH3"/>
    <mergeCell ref="O4:O5"/>
    <mergeCell ref="P4:P5"/>
    <mergeCell ref="T4:T5"/>
    <mergeCell ref="U4:U5"/>
    <mergeCell ref="V4:X4"/>
    <mergeCell ref="AI4:AI5"/>
    <mergeCell ref="AJ4:AJ5"/>
    <mergeCell ref="E3:I3"/>
    <mergeCell ref="A2:A5"/>
    <mergeCell ref="B2:B5"/>
    <mergeCell ref="C2:C5"/>
    <mergeCell ref="D2:D5"/>
    <mergeCell ref="E4:E5"/>
    <mergeCell ref="F4:F5"/>
    <mergeCell ref="Y4:Y5"/>
    <mergeCell ref="Z4:Z5"/>
    <mergeCell ref="AD4:AD5"/>
    <mergeCell ref="AE4:AE5"/>
    <mergeCell ref="G4:I4"/>
    <mergeCell ref="J4:J5"/>
    <mergeCell ref="K4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P53"/>
  <sheetViews>
    <sheetView workbookViewId="0">
      <pane ySplit="7" topLeftCell="A8" activePane="bottomLeft" state="frozen"/>
      <selection pane="bottomLeft" activeCell="B9" sqref="B9"/>
    </sheetView>
  </sheetViews>
  <sheetFormatPr defaultColWidth="14.453125" defaultRowHeight="15.75" customHeight="1" x14ac:dyDescent="0.25"/>
  <cols>
    <col min="1" max="1" width="7.81640625" customWidth="1"/>
    <col min="2" max="2" width="15" customWidth="1"/>
    <col min="3" max="3" width="12.08984375" customWidth="1"/>
    <col min="4" max="4" width="11.26953125" customWidth="1"/>
    <col min="5" max="5" width="10.08984375" customWidth="1"/>
    <col min="6" max="6" width="8.7265625" customWidth="1"/>
    <col min="7" max="7" width="11.26953125" customWidth="1"/>
    <col min="8" max="8" width="9.54296875" customWidth="1"/>
    <col min="9" max="9" width="13.26953125" customWidth="1"/>
    <col min="10" max="10" width="15" customWidth="1"/>
    <col min="11" max="11" width="10.7265625" customWidth="1"/>
    <col min="12" max="17" width="10.453125" customWidth="1"/>
    <col min="18" max="20" width="13" customWidth="1"/>
    <col min="21" max="21" width="15" customWidth="1"/>
    <col min="22" max="25" width="10.453125" customWidth="1"/>
    <col min="26" max="28" width="9.26953125" customWidth="1"/>
    <col min="29" max="31" width="12.08984375" customWidth="1"/>
    <col min="32" max="32" width="15" customWidth="1"/>
    <col min="33" max="33" width="10.08984375" customWidth="1"/>
    <col min="34" max="36" width="9.81640625" customWidth="1"/>
    <col min="37" max="39" width="8.08984375" customWidth="1"/>
    <col min="40" max="42" width="11" customWidth="1"/>
    <col min="43" max="43" width="15" customWidth="1"/>
    <col min="44" max="44" width="11.54296875" customWidth="1"/>
    <col min="45" max="47" width="11" customWidth="1"/>
    <col min="48" max="50" width="9.26953125" customWidth="1"/>
    <col min="51" max="53" width="12.453125" customWidth="1"/>
    <col min="54" max="54" width="15" customWidth="1"/>
    <col min="55" max="58" width="9" customWidth="1"/>
    <col min="59" max="61" width="9.54296875" customWidth="1"/>
    <col min="62" max="64" width="11.26953125" customWidth="1"/>
    <col min="65" max="65" width="12.453125" customWidth="1"/>
    <col min="66" max="72" width="15" customWidth="1"/>
  </cols>
  <sheetData>
    <row r="1" spans="1:68" ht="18" x14ac:dyDescent="0.4">
      <c r="A1" s="204" t="s">
        <v>138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1"/>
    </row>
    <row r="2" spans="1:68" ht="18" x14ac:dyDescent="0.4">
      <c r="A2" s="191" t="s">
        <v>50</v>
      </c>
      <c r="B2" s="191" t="s">
        <v>51</v>
      </c>
      <c r="C2" s="207" t="s">
        <v>139</v>
      </c>
      <c r="D2" s="152"/>
      <c r="E2" s="153"/>
      <c r="F2" s="207" t="s">
        <v>140</v>
      </c>
      <c r="G2" s="152"/>
      <c r="H2" s="153"/>
      <c r="I2" s="209" t="s">
        <v>141</v>
      </c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208" t="s">
        <v>54</v>
      </c>
      <c r="BM2" s="152"/>
      <c r="BN2" s="152"/>
      <c r="BO2" s="152"/>
      <c r="BP2" s="153"/>
    </row>
    <row r="3" spans="1:68" ht="58.5" customHeight="1" x14ac:dyDescent="0.25">
      <c r="A3" s="159"/>
      <c r="B3" s="159"/>
      <c r="C3" s="154"/>
      <c r="D3" s="155"/>
      <c r="E3" s="156"/>
      <c r="F3" s="154"/>
      <c r="G3" s="155"/>
      <c r="H3" s="156"/>
      <c r="I3" s="190" t="s">
        <v>109</v>
      </c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197" t="s">
        <v>110</v>
      </c>
      <c r="U3" s="150"/>
      <c r="V3" s="150"/>
      <c r="W3" s="150"/>
      <c r="X3" s="150"/>
      <c r="Y3" s="150"/>
      <c r="Z3" s="150"/>
      <c r="AA3" s="150"/>
      <c r="AB3" s="150"/>
      <c r="AC3" s="150"/>
      <c r="AD3" s="151"/>
      <c r="AE3" s="190" t="s">
        <v>111</v>
      </c>
      <c r="AF3" s="150"/>
      <c r="AG3" s="150"/>
      <c r="AH3" s="150"/>
      <c r="AI3" s="150"/>
      <c r="AJ3" s="150"/>
      <c r="AK3" s="150"/>
      <c r="AL3" s="150"/>
      <c r="AM3" s="150"/>
      <c r="AN3" s="150"/>
      <c r="AO3" s="151"/>
      <c r="AP3" s="197" t="s">
        <v>112</v>
      </c>
      <c r="AQ3" s="150"/>
      <c r="AR3" s="150"/>
      <c r="AS3" s="150"/>
      <c r="AT3" s="150"/>
      <c r="AU3" s="150"/>
      <c r="AV3" s="150"/>
      <c r="AW3" s="150"/>
      <c r="AX3" s="150"/>
      <c r="AY3" s="150"/>
      <c r="AZ3" s="151"/>
      <c r="BA3" s="190" t="s">
        <v>113</v>
      </c>
      <c r="BB3" s="150"/>
      <c r="BC3" s="150"/>
      <c r="BD3" s="150"/>
      <c r="BE3" s="150"/>
      <c r="BF3" s="150"/>
      <c r="BG3" s="150"/>
      <c r="BH3" s="150"/>
      <c r="BI3" s="150"/>
      <c r="BJ3" s="150"/>
      <c r="BK3" s="151"/>
      <c r="BL3" s="154"/>
      <c r="BM3" s="155"/>
      <c r="BN3" s="155"/>
      <c r="BO3" s="155"/>
      <c r="BP3" s="156"/>
    </row>
    <row r="4" spans="1:68" ht="14" x14ac:dyDescent="0.25">
      <c r="A4" s="159"/>
      <c r="B4" s="159"/>
      <c r="C4" s="210" t="s">
        <v>43</v>
      </c>
      <c r="D4" s="192" t="s">
        <v>44</v>
      </c>
      <c r="E4" s="192" t="s">
        <v>45</v>
      </c>
      <c r="F4" s="210" t="s">
        <v>43</v>
      </c>
      <c r="G4" s="192" t="s">
        <v>44</v>
      </c>
      <c r="H4" s="192" t="s">
        <v>45</v>
      </c>
      <c r="I4" s="189" t="s">
        <v>131</v>
      </c>
      <c r="J4" s="189" t="s">
        <v>142</v>
      </c>
      <c r="K4" s="194" t="s">
        <v>133</v>
      </c>
      <c r="L4" s="150"/>
      <c r="M4" s="150"/>
      <c r="N4" s="150"/>
      <c r="O4" s="150"/>
      <c r="P4" s="150"/>
      <c r="Q4" s="150"/>
      <c r="R4" s="150"/>
      <c r="S4" s="151"/>
      <c r="T4" s="195" t="s">
        <v>131</v>
      </c>
      <c r="U4" s="195" t="s">
        <v>142</v>
      </c>
      <c r="V4" s="196" t="s">
        <v>133</v>
      </c>
      <c r="W4" s="150"/>
      <c r="X4" s="150"/>
      <c r="Y4" s="150"/>
      <c r="Z4" s="150"/>
      <c r="AA4" s="150"/>
      <c r="AB4" s="150"/>
      <c r="AC4" s="150"/>
      <c r="AD4" s="151"/>
      <c r="AE4" s="189" t="s">
        <v>131</v>
      </c>
      <c r="AF4" s="189" t="s">
        <v>142</v>
      </c>
      <c r="AG4" s="194" t="s">
        <v>133</v>
      </c>
      <c r="AH4" s="150"/>
      <c r="AI4" s="150"/>
      <c r="AJ4" s="150"/>
      <c r="AK4" s="150"/>
      <c r="AL4" s="150"/>
      <c r="AM4" s="150"/>
      <c r="AN4" s="150"/>
      <c r="AO4" s="151"/>
      <c r="AP4" s="195" t="s">
        <v>131</v>
      </c>
      <c r="AQ4" s="195" t="s">
        <v>142</v>
      </c>
      <c r="AR4" s="196" t="s">
        <v>133</v>
      </c>
      <c r="AS4" s="150"/>
      <c r="AT4" s="150"/>
      <c r="AU4" s="150"/>
      <c r="AV4" s="150"/>
      <c r="AW4" s="150"/>
      <c r="AX4" s="150"/>
      <c r="AY4" s="150"/>
      <c r="AZ4" s="151"/>
      <c r="BA4" s="189" t="s">
        <v>131</v>
      </c>
      <c r="BB4" s="189" t="s">
        <v>142</v>
      </c>
      <c r="BC4" s="194" t="s">
        <v>133</v>
      </c>
      <c r="BD4" s="150"/>
      <c r="BE4" s="150"/>
      <c r="BF4" s="150"/>
      <c r="BG4" s="150"/>
      <c r="BH4" s="150"/>
      <c r="BI4" s="150"/>
      <c r="BJ4" s="150"/>
      <c r="BK4" s="151"/>
      <c r="BL4" s="201" t="s">
        <v>118</v>
      </c>
      <c r="BM4" s="212" t="s">
        <v>134</v>
      </c>
      <c r="BN4" s="211" t="s">
        <v>143</v>
      </c>
      <c r="BO4" s="150"/>
      <c r="BP4" s="151"/>
    </row>
    <row r="5" spans="1:68" ht="66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206" t="s">
        <v>43</v>
      </c>
      <c r="L5" s="150"/>
      <c r="M5" s="151"/>
      <c r="N5" s="206" t="s">
        <v>44</v>
      </c>
      <c r="O5" s="150"/>
      <c r="P5" s="151"/>
      <c r="Q5" s="206" t="s">
        <v>45</v>
      </c>
      <c r="R5" s="150"/>
      <c r="S5" s="151"/>
      <c r="T5" s="159"/>
      <c r="U5" s="159"/>
      <c r="V5" s="205" t="s">
        <v>43</v>
      </c>
      <c r="W5" s="150"/>
      <c r="X5" s="151"/>
      <c r="Y5" s="205" t="s">
        <v>44</v>
      </c>
      <c r="Z5" s="150"/>
      <c r="AA5" s="151"/>
      <c r="AB5" s="205" t="s">
        <v>45</v>
      </c>
      <c r="AC5" s="150"/>
      <c r="AD5" s="151"/>
      <c r="AE5" s="159"/>
      <c r="AF5" s="159"/>
      <c r="AG5" s="206" t="s">
        <v>43</v>
      </c>
      <c r="AH5" s="150"/>
      <c r="AI5" s="151"/>
      <c r="AJ5" s="206" t="s">
        <v>44</v>
      </c>
      <c r="AK5" s="150"/>
      <c r="AL5" s="151"/>
      <c r="AM5" s="206" t="s">
        <v>45</v>
      </c>
      <c r="AN5" s="150"/>
      <c r="AO5" s="151"/>
      <c r="AP5" s="159"/>
      <c r="AQ5" s="159"/>
      <c r="AR5" s="205" t="s">
        <v>43</v>
      </c>
      <c r="AS5" s="150"/>
      <c r="AT5" s="151"/>
      <c r="AU5" s="205" t="s">
        <v>44</v>
      </c>
      <c r="AV5" s="150"/>
      <c r="AW5" s="151"/>
      <c r="AX5" s="205" t="s">
        <v>45</v>
      </c>
      <c r="AY5" s="150"/>
      <c r="AZ5" s="151"/>
      <c r="BA5" s="159"/>
      <c r="BB5" s="159"/>
      <c r="BC5" s="206" t="s">
        <v>43</v>
      </c>
      <c r="BD5" s="150"/>
      <c r="BE5" s="151"/>
      <c r="BF5" s="206" t="s">
        <v>44</v>
      </c>
      <c r="BG5" s="150"/>
      <c r="BH5" s="151"/>
      <c r="BI5" s="206" t="s">
        <v>45</v>
      </c>
      <c r="BJ5" s="150"/>
      <c r="BK5" s="151"/>
      <c r="BL5" s="159"/>
      <c r="BM5" s="159"/>
      <c r="BN5" s="213" t="s">
        <v>43</v>
      </c>
      <c r="BO5" s="213" t="s">
        <v>44</v>
      </c>
      <c r="BP5" s="213" t="s">
        <v>45</v>
      </c>
    </row>
    <row r="6" spans="1:68" ht="84" x14ac:dyDescent="0.2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96" t="s">
        <v>135</v>
      </c>
      <c r="L6" s="97" t="s">
        <v>136</v>
      </c>
      <c r="M6" s="97" t="s">
        <v>137</v>
      </c>
      <c r="N6" s="96" t="s">
        <v>135</v>
      </c>
      <c r="O6" s="97" t="s">
        <v>136</v>
      </c>
      <c r="P6" s="97" t="s">
        <v>137</v>
      </c>
      <c r="Q6" s="96" t="s">
        <v>135</v>
      </c>
      <c r="R6" s="97" t="s">
        <v>136</v>
      </c>
      <c r="S6" s="97" t="s">
        <v>137</v>
      </c>
      <c r="T6" s="160"/>
      <c r="U6" s="160"/>
      <c r="V6" s="100" t="s">
        <v>135</v>
      </c>
      <c r="W6" s="101" t="s">
        <v>136</v>
      </c>
      <c r="X6" s="101" t="s">
        <v>137</v>
      </c>
      <c r="Y6" s="100" t="s">
        <v>135</v>
      </c>
      <c r="Z6" s="101" t="s">
        <v>136</v>
      </c>
      <c r="AA6" s="101" t="s">
        <v>137</v>
      </c>
      <c r="AB6" s="100" t="s">
        <v>135</v>
      </c>
      <c r="AC6" s="101" t="s">
        <v>136</v>
      </c>
      <c r="AD6" s="101" t="s">
        <v>137</v>
      </c>
      <c r="AE6" s="160"/>
      <c r="AF6" s="160"/>
      <c r="AG6" s="96" t="s">
        <v>135</v>
      </c>
      <c r="AH6" s="97" t="s">
        <v>136</v>
      </c>
      <c r="AI6" s="97" t="s">
        <v>137</v>
      </c>
      <c r="AJ6" s="96" t="s">
        <v>135</v>
      </c>
      <c r="AK6" s="97" t="s">
        <v>136</v>
      </c>
      <c r="AL6" s="97" t="s">
        <v>137</v>
      </c>
      <c r="AM6" s="96" t="s">
        <v>135</v>
      </c>
      <c r="AN6" s="97" t="s">
        <v>136</v>
      </c>
      <c r="AO6" s="97" t="s">
        <v>137</v>
      </c>
      <c r="AP6" s="160"/>
      <c r="AQ6" s="160"/>
      <c r="AR6" s="100" t="s">
        <v>135</v>
      </c>
      <c r="AS6" s="101" t="s">
        <v>136</v>
      </c>
      <c r="AT6" s="101" t="s">
        <v>137</v>
      </c>
      <c r="AU6" s="100" t="s">
        <v>135</v>
      </c>
      <c r="AV6" s="101" t="s">
        <v>136</v>
      </c>
      <c r="AW6" s="101" t="s">
        <v>137</v>
      </c>
      <c r="AX6" s="100" t="s">
        <v>135</v>
      </c>
      <c r="AY6" s="101" t="s">
        <v>136</v>
      </c>
      <c r="AZ6" s="101" t="s">
        <v>137</v>
      </c>
      <c r="BA6" s="160"/>
      <c r="BB6" s="160"/>
      <c r="BC6" s="96" t="s">
        <v>135</v>
      </c>
      <c r="BD6" s="97" t="s">
        <v>136</v>
      </c>
      <c r="BE6" s="97" t="s">
        <v>137</v>
      </c>
      <c r="BF6" s="96" t="s">
        <v>135</v>
      </c>
      <c r="BG6" s="97" t="s">
        <v>136</v>
      </c>
      <c r="BH6" s="97" t="s">
        <v>137</v>
      </c>
      <c r="BI6" s="96" t="s">
        <v>135</v>
      </c>
      <c r="BJ6" s="97" t="s">
        <v>136</v>
      </c>
      <c r="BK6" s="97" t="s">
        <v>137</v>
      </c>
      <c r="BL6" s="160"/>
      <c r="BM6" s="160"/>
      <c r="BN6" s="160"/>
      <c r="BO6" s="160"/>
      <c r="BP6" s="160"/>
    </row>
    <row r="7" spans="1:68" ht="15.5" x14ac:dyDescent="0.35">
      <c r="A7" s="102">
        <v>1</v>
      </c>
      <c r="B7" s="19" t="s">
        <v>4</v>
      </c>
      <c r="C7" s="126">
        <v>1254.8181818181818</v>
      </c>
      <c r="D7" s="126">
        <v>433.90909090909093</v>
      </c>
      <c r="E7" s="126">
        <v>51.727272727272727</v>
      </c>
      <c r="F7" s="127">
        <f t="shared" ref="F7:H7" si="0">0.085*C7</f>
        <v>106.65954545454545</v>
      </c>
      <c r="G7" s="127">
        <f t="shared" si="0"/>
        <v>36.882272727272735</v>
      </c>
      <c r="H7" s="127">
        <f t="shared" si="0"/>
        <v>4.3968181818181824</v>
      </c>
      <c r="I7" s="106">
        <v>10</v>
      </c>
      <c r="J7" s="107">
        <f t="shared" ref="J7:J39" si="1">I7/BL7</f>
        <v>3.8167938931297711E-2</v>
      </c>
      <c r="K7" s="106">
        <f t="shared" ref="K7:K39" si="2">J7*F7</f>
        <v>4.0709750173490633</v>
      </c>
      <c r="L7" s="106">
        <f t="shared" ref="L7:L39" si="3">0.9*K7</f>
        <v>3.663877515614157</v>
      </c>
      <c r="M7" s="106">
        <f t="shared" ref="M7:M39" si="4">0.1*K7</f>
        <v>0.40709750173490633</v>
      </c>
      <c r="N7" s="106">
        <f t="shared" ref="N7:N39" si="5">J7*G7</f>
        <v>1.4077203331020127</v>
      </c>
      <c r="O7" s="106">
        <f t="shared" ref="O7:O39" si="6">0.9*N7</f>
        <v>1.2669482997918116</v>
      </c>
      <c r="P7" s="106">
        <f t="shared" ref="P7:P39" si="7">0.1*N7</f>
        <v>0.14077203331020127</v>
      </c>
      <c r="Q7" s="106">
        <f t="shared" ref="Q7:Q39" si="8">J7*H7</f>
        <v>0.16781748785565581</v>
      </c>
      <c r="R7" s="106">
        <f t="shared" ref="R7:R39" si="9">0.9*Q7</f>
        <v>0.15103573907009024</v>
      </c>
      <c r="S7" s="106">
        <f t="shared" ref="S7:S39" si="10">0.1*Q7</f>
        <v>1.678174878556558E-2</v>
      </c>
      <c r="T7" s="109">
        <v>98</v>
      </c>
      <c r="U7" s="116">
        <f t="shared" ref="U7:U39" si="11">T7/BL7</f>
        <v>0.37404580152671757</v>
      </c>
      <c r="V7" s="109">
        <f t="shared" ref="V7:V39" si="12">U7*F7</f>
        <v>39.89555517002082</v>
      </c>
      <c r="W7" s="109">
        <f t="shared" ref="W7:W39" si="13">0.9*V7</f>
        <v>35.905999653018739</v>
      </c>
      <c r="X7" s="109">
        <f t="shared" ref="X7:X39" si="14">0.1*V7</f>
        <v>3.9895555170020822</v>
      </c>
      <c r="Y7" s="109">
        <f t="shared" ref="Y7:Y39" si="15">U7*G7</f>
        <v>13.795659264399726</v>
      </c>
      <c r="Z7" s="109">
        <f t="shared" ref="Z7:Z39" si="16">0.9*Y7</f>
        <v>12.416093337959753</v>
      </c>
      <c r="AA7" s="109">
        <f t="shared" ref="AA7:AA39" si="17">0.1*Y7</f>
        <v>1.3795659264399727</v>
      </c>
      <c r="AB7" s="109">
        <f t="shared" ref="AB7:AB39" si="18">U7*H7</f>
        <v>1.644611380985427</v>
      </c>
      <c r="AC7" s="109">
        <f t="shared" ref="AC7:AC39" si="19">0.9*AB7</f>
        <v>1.4801502428868845</v>
      </c>
      <c r="AD7" s="109">
        <f t="shared" ref="AD7:AD39" si="20">0.1*AB7</f>
        <v>0.16446113809854271</v>
      </c>
      <c r="AE7" s="106">
        <v>34</v>
      </c>
      <c r="AF7" s="107">
        <f t="shared" ref="AF7:AF39" si="21">AE7/BL7</f>
        <v>0.12977099236641221</v>
      </c>
      <c r="AG7" s="106">
        <f t="shared" ref="AG7:AG39" si="22">AF7*F7</f>
        <v>13.841315058986813</v>
      </c>
      <c r="AH7" s="106">
        <f t="shared" ref="AH7:AH39" si="23">0.9*AG7</f>
        <v>12.457183553088132</v>
      </c>
      <c r="AI7" s="106">
        <f t="shared" ref="AI7:AI39" si="24">0.1*AG7</f>
        <v>1.3841315058986814</v>
      </c>
      <c r="AJ7" s="106">
        <f t="shared" ref="AJ7:AJ39" si="25">AF7*G7</f>
        <v>4.7862491325468435</v>
      </c>
      <c r="AK7" s="106">
        <f t="shared" ref="AK7:AK39" si="26">0.9*AJ7</f>
        <v>4.3076242192921592</v>
      </c>
      <c r="AL7" s="106">
        <f t="shared" ref="AL7:AL39" si="27">0.1*AJ7</f>
        <v>0.47862491325468437</v>
      </c>
      <c r="AM7" s="106">
        <f t="shared" ref="AM7:AM39" si="28">AF7*H7</f>
        <v>0.57057945870922977</v>
      </c>
      <c r="AN7" s="106">
        <f t="shared" ref="AN7:AN39" si="29">0.9*AM7</f>
        <v>0.51352151283830683</v>
      </c>
      <c r="AO7" s="106">
        <f t="shared" ref="AO7:AO39" si="30">0.1*AM7</f>
        <v>5.7057945870922978E-2</v>
      </c>
      <c r="AP7" s="109">
        <v>92</v>
      </c>
      <c r="AQ7" s="116">
        <f t="shared" ref="AQ7:AQ39" si="31">AP7/BL7</f>
        <v>0.35114503816793891</v>
      </c>
      <c r="AR7" s="109">
        <f t="shared" ref="AR7:AR39" si="32">AQ7*F7</f>
        <v>37.452970159611375</v>
      </c>
      <c r="AS7" s="109">
        <f t="shared" ref="AS7:AS39" si="33">0.9*AR7</f>
        <v>33.70767314365024</v>
      </c>
      <c r="AT7" s="109">
        <f t="shared" ref="AT7:AT39" si="34">0.1*AR7</f>
        <v>3.7452970159611376</v>
      </c>
      <c r="AU7" s="109">
        <f t="shared" ref="AU7:AU39" si="35">AQ7*G7</f>
        <v>12.951027064538517</v>
      </c>
      <c r="AV7" s="109">
        <f t="shared" ref="AV7:AV39" si="36">0.9*AU7</f>
        <v>11.655924358084665</v>
      </c>
      <c r="AW7" s="109">
        <f t="shared" ref="AW7:AW39" si="37">0.1*AU7</f>
        <v>1.2951027064538518</v>
      </c>
      <c r="AX7" s="109">
        <f t="shared" ref="AX7:AX39" si="38">AQ7*H7</f>
        <v>1.5439208882720334</v>
      </c>
      <c r="AY7" s="109">
        <f t="shared" ref="AY7:AY39" si="39">0.9*AX7</f>
        <v>1.3895287994448302</v>
      </c>
      <c r="AZ7" s="109">
        <f t="shared" ref="AZ7:AZ39" si="40">0.1*AX7</f>
        <v>0.15439208882720334</v>
      </c>
      <c r="BA7" s="110">
        <v>28</v>
      </c>
      <c r="BB7" s="107">
        <f t="shared" ref="BB7:BB39" si="41">BA7/BL7</f>
        <v>0.10687022900763359</v>
      </c>
      <c r="BC7" s="111">
        <f t="shared" ref="BC7:BC39" si="42">BB7*F7</f>
        <v>11.398730048577375</v>
      </c>
      <c r="BD7" s="111">
        <f t="shared" ref="BD7:BD39" si="43">0.9*BC7</f>
        <v>10.258857043719638</v>
      </c>
      <c r="BE7" s="111">
        <f t="shared" ref="BE7:BE39" si="44">0.1*BC7</f>
        <v>1.1398730048577377</v>
      </c>
      <c r="BF7" s="111">
        <f t="shared" ref="BF7:BF39" si="45">BB7*G7</f>
        <v>3.9416169326856356</v>
      </c>
      <c r="BG7" s="111">
        <f t="shared" ref="BG7:BG39" si="46">0.9*BF7</f>
        <v>3.5474552394170722</v>
      </c>
      <c r="BH7" s="111">
        <f t="shared" ref="BH7:BH39" si="47">0.1*BF7</f>
        <v>0.3941616932685636</v>
      </c>
      <c r="BI7" s="111">
        <f t="shared" ref="BI7:BI39" si="48">BB7*H7</f>
        <v>0.46988896599583629</v>
      </c>
      <c r="BJ7" s="111">
        <f t="shared" ref="BJ7:BJ39" si="49">0.9*BI7</f>
        <v>0.42290006939625269</v>
      </c>
      <c r="BK7" s="111">
        <f t="shared" ref="BK7:BK39" si="50">0.1*BI7</f>
        <v>4.6988896599583635E-2</v>
      </c>
      <c r="BL7" s="112">
        <v>262</v>
      </c>
      <c r="BM7" s="128">
        <f t="shared" ref="BM7:BM39" si="51">BB7+AQ7+AF7+U7+J7</f>
        <v>1</v>
      </c>
      <c r="BN7" s="113">
        <f t="shared" ref="BN7:BN39" si="52">BE7+BD7+AT7+AS7+AI7+AH7+X7+W7+M7+L7</f>
        <v>106.65954545454547</v>
      </c>
      <c r="BO7" s="113">
        <f t="shared" ref="BO7:BO39" si="53">BH7+BG7+AV7+AW7+AL7+AK7+AA7+Z7+P7+O7</f>
        <v>36.882272727272735</v>
      </c>
      <c r="BP7" s="113">
        <f t="shared" ref="BP7:BP39" si="54">BK7+BJ7+AZ7+AY7+AO7+AN7+AD7+AC7+S7+R7</f>
        <v>4.3968181818181824</v>
      </c>
    </row>
    <row r="8" spans="1:68" ht="15.5" x14ac:dyDescent="0.35">
      <c r="A8" s="102">
        <v>2</v>
      </c>
      <c r="B8" s="26" t="s">
        <v>5</v>
      </c>
      <c r="C8" s="126">
        <v>1670.4545454545455</v>
      </c>
      <c r="D8" s="126">
        <v>511.81818181818181</v>
      </c>
      <c r="E8" s="126">
        <v>39.81818181818182</v>
      </c>
      <c r="F8" s="127">
        <f t="shared" ref="F8:H8" si="55">0.085*C8</f>
        <v>141.98863636363637</v>
      </c>
      <c r="G8" s="127">
        <f t="shared" si="55"/>
        <v>43.504545454545458</v>
      </c>
      <c r="H8" s="127">
        <f t="shared" si="55"/>
        <v>3.3845454545454547</v>
      </c>
      <c r="I8" s="110">
        <v>3</v>
      </c>
      <c r="J8" s="107">
        <f t="shared" si="1"/>
        <v>9.4043887147335428E-3</v>
      </c>
      <c r="K8" s="106">
        <f t="shared" si="2"/>
        <v>1.3353163294385866</v>
      </c>
      <c r="L8" s="106">
        <f t="shared" si="3"/>
        <v>1.2017846964947279</v>
      </c>
      <c r="M8" s="106">
        <f t="shared" si="4"/>
        <v>0.13353163294385867</v>
      </c>
      <c r="N8" s="106">
        <f t="shared" si="5"/>
        <v>0.40913365631233972</v>
      </c>
      <c r="O8" s="106">
        <f t="shared" si="6"/>
        <v>0.36822029068110573</v>
      </c>
      <c r="P8" s="106">
        <f t="shared" si="7"/>
        <v>4.0913365631233975E-2</v>
      </c>
      <c r="Q8" s="106">
        <f t="shared" si="8"/>
        <v>3.1829581077229982E-2</v>
      </c>
      <c r="R8" s="106">
        <f t="shared" si="9"/>
        <v>2.8646622969506985E-2</v>
      </c>
      <c r="S8" s="106">
        <f t="shared" si="10"/>
        <v>3.1829581077229985E-3</v>
      </c>
      <c r="T8" s="115">
        <v>164</v>
      </c>
      <c r="U8" s="116">
        <f t="shared" si="11"/>
        <v>0.51410658307210033</v>
      </c>
      <c r="V8" s="109">
        <f t="shared" si="12"/>
        <v>72.99729267597607</v>
      </c>
      <c r="W8" s="109">
        <f t="shared" si="13"/>
        <v>65.697563408378471</v>
      </c>
      <c r="X8" s="109">
        <f t="shared" si="14"/>
        <v>7.2997292675976073</v>
      </c>
      <c r="Y8" s="109">
        <f t="shared" si="15"/>
        <v>22.365973211741238</v>
      </c>
      <c r="Z8" s="109">
        <f t="shared" si="16"/>
        <v>20.129375890567115</v>
      </c>
      <c r="AA8" s="109">
        <f t="shared" si="17"/>
        <v>2.2365973211741239</v>
      </c>
      <c r="AB8" s="109">
        <f t="shared" si="18"/>
        <v>1.7400170988885724</v>
      </c>
      <c r="AC8" s="109">
        <f t="shared" si="19"/>
        <v>1.5660153889997153</v>
      </c>
      <c r="AD8" s="109">
        <f t="shared" si="20"/>
        <v>0.17400170988885724</v>
      </c>
      <c r="AE8" s="110">
        <v>33</v>
      </c>
      <c r="AF8" s="107">
        <f t="shared" si="21"/>
        <v>0.10344827586206896</v>
      </c>
      <c r="AG8" s="106">
        <f t="shared" si="22"/>
        <v>14.688479623824453</v>
      </c>
      <c r="AH8" s="106">
        <f t="shared" si="23"/>
        <v>13.219631661442008</v>
      </c>
      <c r="AI8" s="106">
        <f t="shared" si="24"/>
        <v>1.4688479623824453</v>
      </c>
      <c r="AJ8" s="106">
        <f t="shared" si="25"/>
        <v>4.5004702194357371</v>
      </c>
      <c r="AK8" s="106">
        <f t="shared" si="26"/>
        <v>4.0504231974921634</v>
      </c>
      <c r="AL8" s="106">
        <f t="shared" si="27"/>
        <v>0.45004702194357371</v>
      </c>
      <c r="AM8" s="106">
        <f t="shared" si="28"/>
        <v>0.35012539184952979</v>
      </c>
      <c r="AN8" s="106">
        <f t="shared" si="29"/>
        <v>0.31511285266457684</v>
      </c>
      <c r="AO8" s="106">
        <f t="shared" si="30"/>
        <v>3.5012539184952979E-2</v>
      </c>
      <c r="AP8" s="115">
        <v>96</v>
      </c>
      <c r="AQ8" s="116">
        <f t="shared" si="31"/>
        <v>0.30094043887147337</v>
      </c>
      <c r="AR8" s="109">
        <f t="shared" si="32"/>
        <v>42.730122542034771</v>
      </c>
      <c r="AS8" s="109">
        <f t="shared" si="33"/>
        <v>38.457110287831291</v>
      </c>
      <c r="AT8" s="109">
        <f t="shared" si="34"/>
        <v>4.2730122542034774</v>
      </c>
      <c r="AU8" s="109">
        <f t="shared" si="35"/>
        <v>13.092277001994871</v>
      </c>
      <c r="AV8" s="109">
        <f t="shared" si="36"/>
        <v>11.783049301795383</v>
      </c>
      <c r="AW8" s="109">
        <f t="shared" si="37"/>
        <v>1.3092277001994872</v>
      </c>
      <c r="AX8" s="109">
        <f t="shared" si="38"/>
        <v>1.0185465944713594</v>
      </c>
      <c r="AY8" s="109">
        <f t="shared" si="39"/>
        <v>0.91669193502422353</v>
      </c>
      <c r="AZ8" s="109">
        <f t="shared" si="40"/>
        <v>0.10185465944713595</v>
      </c>
      <c r="BA8" s="110">
        <v>23</v>
      </c>
      <c r="BB8" s="107">
        <f t="shared" si="41"/>
        <v>7.2100313479623826E-2</v>
      </c>
      <c r="BC8" s="111">
        <f t="shared" si="42"/>
        <v>10.237425192362497</v>
      </c>
      <c r="BD8" s="111">
        <f t="shared" si="43"/>
        <v>9.2136826731262484</v>
      </c>
      <c r="BE8" s="111">
        <f t="shared" si="44"/>
        <v>1.0237425192362497</v>
      </c>
      <c r="BF8" s="111">
        <f t="shared" si="45"/>
        <v>3.1366913650612713</v>
      </c>
      <c r="BG8" s="111">
        <f t="shared" si="46"/>
        <v>2.8230222285551441</v>
      </c>
      <c r="BH8" s="111">
        <f t="shared" si="47"/>
        <v>0.31366913650612716</v>
      </c>
      <c r="BI8" s="111">
        <f t="shared" si="48"/>
        <v>0.2440267882587632</v>
      </c>
      <c r="BJ8" s="111">
        <f t="shared" si="49"/>
        <v>0.21962410943288688</v>
      </c>
      <c r="BK8" s="111">
        <f t="shared" si="50"/>
        <v>2.4402678825876323E-2</v>
      </c>
      <c r="BL8" s="112">
        <v>319</v>
      </c>
      <c r="BM8" s="128">
        <f t="shared" si="51"/>
        <v>1</v>
      </c>
      <c r="BN8" s="113">
        <f t="shared" si="52"/>
        <v>141.9886363636364</v>
      </c>
      <c r="BO8" s="113">
        <f t="shared" si="53"/>
        <v>43.504545454545458</v>
      </c>
      <c r="BP8" s="113">
        <f t="shared" si="54"/>
        <v>3.3845454545454547</v>
      </c>
    </row>
    <row r="9" spans="1:68" ht="15.5" x14ac:dyDescent="0.35">
      <c r="A9" s="102">
        <v>3</v>
      </c>
      <c r="B9" s="26" t="s">
        <v>6</v>
      </c>
      <c r="C9" s="126">
        <v>782.27272727272725</v>
      </c>
      <c r="D9" s="126">
        <v>1380.8181818181818</v>
      </c>
      <c r="E9" s="126">
        <v>266.72727272727275</v>
      </c>
      <c r="F9" s="127">
        <f t="shared" ref="F9:H9" si="56">0.085*C9</f>
        <v>66.493181818181824</v>
      </c>
      <c r="G9" s="127">
        <f t="shared" si="56"/>
        <v>117.36954545454546</v>
      </c>
      <c r="H9" s="127">
        <f t="shared" si="56"/>
        <v>22.671818181818185</v>
      </c>
      <c r="I9" s="110">
        <v>9</v>
      </c>
      <c r="J9" s="107">
        <f t="shared" si="1"/>
        <v>3.3210332103321034E-2</v>
      </c>
      <c r="K9" s="106">
        <f t="shared" si="2"/>
        <v>2.2082606507883265</v>
      </c>
      <c r="L9" s="106">
        <f t="shared" si="3"/>
        <v>1.9874345857094939</v>
      </c>
      <c r="M9" s="106">
        <f t="shared" si="4"/>
        <v>0.22082606507883265</v>
      </c>
      <c r="N9" s="106">
        <f t="shared" si="5"/>
        <v>3.8978815833612885</v>
      </c>
      <c r="O9" s="106">
        <f t="shared" si="6"/>
        <v>3.5080934250251596</v>
      </c>
      <c r="P9" s="106">
        <f t="shared" si="7"/>
        <v>0.3897881583361289</v>
      </c>
      <c r="Q9" s="106">
        <f t="shared" si="8"/>
        <v>0.75293861120429406</v>
      </c>
      <c r="R9" s="106">
        <f t="shared" si="9"/>
        <v>0.67764475008386471</v>
      </c>
      <c r="S9" s="106">
        <f t="shared" si="10"/>
        <v>7.5293861120429406E-2</v>
      </c>
      <c r="T9" s="115">
        <v>0</v>
      </c>
      <c r="U9" s="116">
        <f t="shared" si="11"/>
        <v>0</v>
      </c>
      <c r="V9" s="109">
        <f t="shared" si="12"/>
        <v>0</v>
      </c>
      <c r="W9" s="109">
        <f t="shared" si="13"/>
        <v>0</v>
      </c>
      <c r="X9" s="109">
        <f t="shared" si="14"/>
        <v>0</v>
      </c>
      <c r="Y9" s="109">
        <f t="shared" si="15"/>
        <v>0</v>
      </c>
      <c r="Z9" s="109">
        <f t="shared" si="16"/>
        <v>0</v>
      </c>
      <c r="AA9" s="109">
        <f t="shared" si="17"/>
        <v>0</v>
      </c>
      <c r="AB9" s="109">
        <f t="shared" si="18"/>
        <v>0</v>
      </c>
      <c r="AC9" s="109">
        <f t="shared" si="19"/>
        <v>0</v>
      </c>
      <c r="AD9" s="109">
        <f t="shared" si="20"/>
        <v>0</v>
      </c>
      <c r="AE9" s="110">
        <v>240</v>
      </c>
      <c r="AF9" s="107">
        <f t="shared" si="21"/>
        <v>0.88560885608856088</v>
      </c>
      <c r="AG9" s="106">
        <f t="shared" si="22"/>
        <v>58.886950687688703</v>
      </c>
      <c r="AH9" s="106">
        <f t="shared" si="23"/>
        <v>52.998255618919835</v>
      </c>
      <c r="AI9" s="106">
        <f t="shared" si="24"/>
        <v>5.8886950687688708</v>
      </c>
      <c r="AJ9" s="106">
        <f t="shared" si="25"/>
        <v>103.94350888963436</v>
      </c>
      <c r="AK9" s="106">
        <f t="shared" si="26"/>
        <v>93.549158000670928</v>
      </c>
      <c r="AL9" s="106">
        <f t="shared" si="27"/>
        <v>10.394350888963437</v>
      </c>
      <c r="AM9" s="106">
        <f t="shared" si="28"/>
        <v>20.078362965447841</v>
      </c>
      <c r="AN9" s="106">
        <f t="shared" si="29"/>
        <v>18.070526668903057</v>
      </c>
      <c r="AO9" s="106">
        <f t="shared" si="30"/>
        <v>2.007836296544784</v>
      </c>
      <c r="AP9" s="115">
        <v>0</v>
      </c>
      <c r="AQ9" s="116">
        <f t="shared" si="31"/>
        <v>0</v>
      </c>
      <c r="AR9" s="109">
        <f t="shared" si="32"/>
        <v>0</v>
      </c>
      <c r="AS9" s="109">
        <f t="shared" si="33"/>
        <v>0</v>
      </c>
      <c r="AT9" s="109">
        <f t="shared" si="34"/>
        <v>0</v>
      </c>
      <c r="AU9" s="109">
        <f t="shared" si="35"/>
        <v>0</v>
      </c>
      <c r="AV9" s="109">
        <f t="shared" si="36"/>
        <v>0</v>
      </c>
      <c r="AW9" s="109">
        <f t="shared" si="37"/>
        <v>0</v>
      </c>
      <c r="AX9" s="109">
        <f t="shared" si="38"/>
        <v>0</v>
      </c>
      <c r="AY9" s="109">
        <f t="shared" si="39"/>
        <v>0</v>
      </c>
      <c r="AZ9" s="109">
        <f t="shared" si="40"/>
        <v>0</v>
      </c>
      <c r="BA9" s="110">
        <v>22</v>
      </c>
      <c r="BB9" s="107">
        <f t="shared" si="41"/>
        <v>8.1180811808118078E-2</v>
      </c>
      <c r="BC9" s="111">
        <f t="shared" si="42"/>
        <v>5.3979704797047976</v>
      </c>
      <c r="BD9" s="111">
        <f t="shared" si="43"/>
        <v>4.8581734317343184</v>
      </c>
      <c r="BE9" s="111">
        <f t="shared" si="44"/>
        <v>0.53979704797047978</v>
      </c>
      <c r="BF9" s="111">
        <f t="shared" si="45"/>
        <v>9.5281549815498163</v>
      </c>
      <c r="BG9" s="111">
        <f t="shared" si="46"/>
        <v>8.5753394833948349</v>
      </c>
      <c r="BH9" s="111">
        <f t="shared" si="47"/>
        <v>0.95281549815498168</v>
      </c>
      <c r="BI9" s="111">
        <f t="shared" si="48"/>
        <v>1.840516605166052</v>
      </c>
      <c r="BJ9" s="111">
        <f t="shared" si="49"/>
        <v>1.6564649446494468</v>
      </c>
      <c r="BK9" s="111">
        <f t="shared" si="50"/>
        <v>0.18405166051660521</v>
      </c>
      <c r="BL9" s="112">
        <v>271</v>
      </c>
      <c r="BM9" s="128">
        <f t="shared" si="51"/>
        <v>1</v>
      </c>
      <c r="BN9" s="113">
        <f t="shared" si="52"/>
        <v>66.493181818181839</v>
      </c>
      <c r="BO9" s="113">
        <f t="shared" si="53"/>
        <v>117.36954545454547</v>
      </c>
      <c r="BP9" s="113">
        <f t="shared" si="54"/>
        <v>22.671818181818185</v>
      </c>
    </row>
    <row r="10" spans="1:68" ht="15.5" x14ac:dyDescent="0.35">
      <c r="A10" s="102">
        <v>4</v>
      </c>
      <c r="B10" s="26" t="s">
        <v>46</v>
      </c>
      <c r="C10" s="126">
        <v>1312.909090909091</v>
      </c>
      <c r="D10" s="126">
        <v>624.09090909090912</v>
      </c>
      <c r="E10" s="126">
        <v>76.454545454545453</v>
      </c>
      <c r="F10" s="127">
        <f t="shared" ref="F10:H10" si="57">0.085*C10</f>
        <v>111.59727272727274</v>
      </c>
      <c r="G10" s="127">
        <f t="shared" si="57"/>
        <v>53.047727272727279</v>
      </c>
      <c r="H10" s="127">
        <f t="shared" si="57"/>
        <v>6.498636363636364</v>
      </c>
      <c r="I10" s="110">
        <v>4</v>
      </c>
      <c r="J10" s="107">
        <f t="shared" si="1"/>
        <v>1.2195121951219513E-2</v>
      </c>
      <c r="K10" s="106">
        <f t="shared" si="2"/>
        <v>1.3609423503325944</v>
      </c>
      <c r="L10" s="106">
        <f t="shared" si="3"/>
        <v>1.2248481152993349</v>
      </c>
      <c r="M10" s="106">
        <f t="shared" si="4"/>
        <v>0.13609423503325943</v>
      </c>
      <c r="N10" s="106">
        <f t="shared" si="5"/>
        <v>0.6469235033259424</v>
      </c>
      <c r="O10" s="106">
        <f t="shared" si="6"/>
        <v>0.58223115299334816</v>
      </c>
      <c r="P10" s="106">
        <f t="shared" si="7"/>
        <v>6.469235033259424E-2</v>
      </c>
      <c r="Q10" s="106">
        <f t="shared" si="8"/>
        <v>7.9251662971175169E-2</v>
      </c>
      <c r="R10" s="106">
        <f t="shared" si="9"/>
        <v>7.132649667405766E-2</v>
      </c>
      <c r="S10" s="106">
        <f t="shared" si="10"/>
        <v>7.9251662971175172E-3</v>
      </c>
      <c r="T10" s="115">
        <v>82</v>
      </c>
      <c r="U10" s="116">
        <f t="shared" si="11"/>
        <v>0.25</v>
      </c>
      <c r="V10" s="109">
        <f t="shared" si="12"/>
        <v>27.899318181818185</v>
      </c>
      <c r="W10" s="109">
        <f t="shared" si="13"/>
        <v>25.109386363636368</v>
      </c>
      <c r="X10" s="109">
        <f t="shared" si="14"/>
        <v>2.7899318181818185</v>
      </c>
      <c r="Y10" s="109">
        <f t="shared" si="15"/>
        <v>13.26193181818182</v>
      </c>
      <c r="Z10" s="109">
        <f t="shared" si="16"/>
        <v>11.935738636363638</v>
      </c>
      <c r="AA10" s="109">
        <f t="shared" si="17"/>
        <v>1.326193181818182</v>
      </c>
      <c r="AB10" s="109">
        <f t="shared" si="18"/>
        <v>1.624659090909091</v>
      </c>
      <c r="AC10" s="109">
        <f t="shared" si="19"/>
        <v>1.4621931818181819</v>
      </c>
      <c r="AD10" s="109">
        <f t="shared" si="20"/>
        <v>0.16246590909090911</v>
      </c>
      <c r="AE10" s="110">
        <v>36</v>
      </c>
      <c r="AF10" s="107">
        <f t="shared" si="21"/>
        <v>0.10975609756097561</v>
      </c>
      <c r="AG10" s="106">
        <f t="shared" si="22"/>
        <v>12.248481152993349</v>
      </c>
      <c r="AH10" s="106">
        <f t="shared" si="23"/>
        <v>11.023633037694015</v>
      </c>
      <c r="AI10" s="106">
        <f t="shared" si="24"/>
        <v>1.2248481152993351</v>
      </c>
      <c r="AJ10" s="106">
        <f t="shared" si="25"/>
        <v>5.822311529933482</v>
      </c>
      <c r="AK10" s="106">
        <f t="shared" si="26"/>
        <v>5.2400803769401341</v>
      </c>
      <c r="AL10" s="106">
        <f t="shared" si="27"/>
        <v>0.58223115299334827</v>
      </c>
      <c r="AM10" s="106">
        <f t="shared" si="28"/>
        <v>0.71326496674057649</v>
      </c>
      <c r="AN10" s="106">
        <f t="shared" si="29"/>
        <v>0.64193847006651883</v>
      </c>
      <c r="AO10" s="106">
        <f t="shared" si="30"/>
        <v>7.1326496674057646E-2</v>
      </c>
      <c r="AP10" s="115">
        <v>174</v>
      </c>
      <c r="AQ10" s="116">
        <f t="shared" si="31"/>
        <v>0.53048780487804881</v>
      </c>
      <c r="AR10" s="109">
        <f t="shared" si="32"/>
        <v>59.200992239467858</v>
      </c>
      <c r="AS10" s="109">
        <f t="shared" si="33"/>
        <v>53.280893015521073</v>
      </c>
      <c r="AT10" s="109">
        <f t="shared" si="34"/>
        <v>5.920099223946786</v>
      </c>
      <c r="AU10" s="109">
        <f t="shared" si="35"/>
        <v>28.141172394678495</v>
      </c>
      <c r="AV10" s="109">
        <f t="shared" si="36"/>
        <v>25.327055155210648</v>
      </c>
      <c r="AW10" s="109">
        <f t="shared" si="37"/>
        <v>2.8141172394678495</v>
      </c>
      <c r="AX10" s="109">
        <f t="shared" si="38"/>
        <v>3.44744733924612</v>
      </c>
      <c r="AY10" s="109">
        <f t="shared" si="39"/>
        <v>3.1027026053215079</v>
      </c>
      <c r="AZ10" s="109">
        <f t="shared" si="40"/>
        <v>0.34474473392461202</v>
      </c>
      <c r="BA10" s="110">
        <v>32</v>
      </c>
      <c r="BB10" s="107">
        <f t="shared" si="41"/>
        <v>9.7560975609756101E-2</v>
      </c>
      <c r="BC10" s="111">
        <f t="shared" si="42"/>
        <v>10.887538802660755</v>
      </c>
      <c r="BD10" s="111">
        <f t="shared" si="43"/>
        <v>9.7987849223946792</v>
      </c>
      <c r="BE10" s="111">
        <f t="shared" si="44"/>
        <v>1.0887538802660754</v>
      </c>
      <c r="BF10" s="111">
        <f t="shared" si="45"/>
        <v>5.1753880266075392</v>
      </c>
      <c r="BG10" s="111">
        <f t="shared" si="46"/>
        <v>4.6578492239467852</v>
      </c>
      <c r="BH10" s="111">
        <f t="shared" si="47"/>
        <v>0.51753880266075392</v>
      </c>
      <c r="BI10" s="111">
        <f t="shared" si="48"/>
        <v>0.63401330376940135</v>
      </c>
      <c r="BJ10" s="111">
        <f t="shared" si="49"/>
        <v>0.57061197339246128</v>
      </c>
      <c r="BK10" s="111">
        <f t="shared" si="50"/>
        <v>6.3401330376940138E-2</v>
      </c>
      <c r="BL10" s="112">
        <v>328</v>
      </c>
      <c r="BM10" s="128">
        <f t="shared" si="51"/>
        <v>1</v>
      </c>
      <c r="BN10" s="113">
        <f t="shared" si="52"/>
        <v>111.59727272727274</v>
      </c>
      <c r="BO10" s="113">
        <f t="shared" si="53"/>
        <v>53.047727272727286</v>
      </c>
      <c r="BP10" s="113">
        <f t="shared" si="54"/>
        <v>6.498636363636364</v>
      </c>
    </row>
    <row r="11" spans="1:68" ht="15.5" x14ac:dyDescent="0.35">
      <c r="A11" s="102">
        <v>5</v>
      </c>
      <c r="B11" s="26" t="s">
        <v>8</v>
      </c>
      <c r="C11" s="126">
        <v>917.18181818181813</v>
      </c>
      <c r="D11" s="126">
        <v>552.81818181818187</v>
      </c>
      <c r="E11" s="126">
        <v>55.454545454545453</v>
      </c>
      <c r="F11" s="127">
        <f t="shared" ref="F11:H11" si="58">0.085*C11</f>
        <v>77.960454545454553</v>
      </c>
      <c r="G11" s="127">
        <f t="shared" si="58"/>
        <v>46.989545454545464</v>
      </c>
      <c r="H11" s="127">
        <f t="shared" si="58"/>
        <v>4.7136363636363638</v>
      </c>
      <c r="I11" s="110">
        <v>1</v>
      </c>
      <c r="J11" s="107">
        <f t="shared" si="1"/>
        <v>4.9261083743842365E-3</v>
      </c>
      <c r="K11" s="106">
        <f t="shared" si="2"/>
        <v>0.38404164800716528</v>
      </c>
      <c r="L11" s="106">
        <f t="shared" si="3"/>
        <v>0.34563748320644877</v>
      </c>
      <c r="M11" s="106">
        <f t="shared" si="4"/>
        <v>3.8404164800716532E-2</v>
      </c>
      <c r="N11" s="106">
        <f t="shared" si="5"/>
        <v>0.23147559337214516</v>
      </c>
      <c r="O11" s="106">
        <f t="shared" si="6"/>
        <v>0.20832803403493064</v>
      </c>
      <c r="P11" s="106">
        <f t="shared" si="7"/>
        <v>2.3147559337214518E-2</v>
      </c>
      <c r="Q11" s="106">
        <f t="shared" si="8"/>
        <v>2.3219883564711153E-2</v>
      </c>
      <c r="R11" s="106">
        <f t="shared" si="9"/>
        <v>2.0897895208240039E-2</v>
      </c>
      <c r="S11" s="106">
        <f t="shared" si="10"/>
        <v>2.3219883564711153E-3</v>
      </c>
      <c r="T11" s="115">
        <v>64</v>
      </c>
      <c r="U11" s="116">
        <f t="shared" si="11"/>
        <v>0.31527093596059114</v>
      </c>
      <c r="V11" s="109">
        <f t="shared" si="12"/>
        <v>24.578665472458578</v>
      </c>
      <c r="W11" s="109">
        <f t="shared" si="13"/>
        <v>22.120798925212721</v>
      </c>
      <c r="X11" s="109">
        <f t="shared" si="14"/>
        <v>2.4578665472458581</v>
      </c>
      <c r="Y11" s="109">
        <f t="shared" si="15"/>
        <v>14.81443797581729</v>
      </c>
      <c r="Z11" s="109">
        <f t="shared" si="16"/>
        <v>13.332994178235561</v>
      </c>
      <c r="AA11" s="109">
        <f t="shared" si="17"/>
        <v>1.4814437975817292</v>
      </c>
      <c r="AB11" s="109">
        <f t="shared" si="18"/>
        <v>1.4860725481415138</v>
      </c>
      <c r="AC11" s="109">
        <f t="shared" si="19"/>
        <v>1.3374652933273625</v>
      </c>
      <c r="AD11" s="109">
        <f t="shared" si="20"/>
        <v>0.14860725481415138</v>
      </c>
      <c r="AE11" s="110">
        <v>17</v>
      </c>
      <c r="AF11" s="107">
        <f t="shared" si="21"/>
        <v>8.3743842364532015E-2</v>
      </c>
      <c r="AG11" s="106">
        <f t="shared" si="22"/>
        <v>6.5287080161218096</v>
      </c>
      <c r="AH11" s="106">
        <f t="shared" si="23"/>
        <v>5.8758372145096285</v>
      </c>
      <c r="AI11" s="106">
        <f t="shared" si="24"/>
        <v>0.65287080161218103</v>
      </c>
      <c r="AJ11" s="106">
        <f t="shared" si="25"/>
        <v>3.9350850873264673</v>
      </c>
      <c r="AK11" s="106">
        <f t="shared" si="26"/>
        <v>3.5415765785938205</v>
      </c>
      <c r="AL11" s="106">
        <f t="shared" si="27"/>
        <v>0.39350850873264676</v>
      </c>
      <c r="AM11" s="106">
        <f t="shared" si="28"/>
        <v>0.39473802060008956</v>
      </c>
      <c r="AN11" s="106">
        <f t="shared" si="29"/>
        <v>0.35526421854008061</v>
      </c>
      <c r="AO11" s="106">
        <f t="shared" si="30"/>
        <v>3.9473802060008958E-2</v>
      </c>
      <c r="AP11" s="115">
        <v>102</v>
      </c>
      <c r="AQ11" s="116">
        <f t="shared" si="31"/>
        <v>0.50246305418719217</v>
      </c>
      <c r="AR11" s="109">
        <f t="shared" si="32"/>
        <v>39.172248096730861</v>
      </c>
      <c r="AS11" s="109">
        <f t="shared" si="33"/>
        <v>35.255023287057774</v>
      </c>
      <c r="AT11" s="109">
        <f t="shared" si="34"/>
        <v>3.9172248096730864</v>
      </c>
      <c r="AU11" s="109">
        <f t="shared" si="35"/>
        <v>23.610510523958808</v>
      </c>
      <c r="AV11" s="109">
        <f t="shared" si="36"/>
        <v>21.249459471562929</v>
      </c>
      <c r="AW11" s="109">
        <f t="shared" si="37"/>
        <v>2.3610510523958808</v>
      </c>
      <c r="AX11" s="109">
        <f t="shared" si="38"/>
        <v>2.3684281236005376</v>
      </c>
      <c r="AY11" s="109">
        <f t="shared" si="39"/>
        <v>2.1315853112404839</v>
      </c>
      <c r="AZ11" s="109">
        <f t="shared" si="40"/>
        <v>0.23684281236005378</v>
      </c>
      <c r="BA11" s="110">
        <v>19</v>
      </c>
      <c r="BB11" s="107">
        <f t="shared" si="41"/>
        <v>9.3596059113300489E-2</v>
      </c>
      <c r="BC11" s="111">
        <f t="shared" si="42"/>
        <v>7.2967913121361399</v>
      </c>
      <c r="BD11" s="111">
        <f t="shared" si="43"/>
        <v>6.5671121809225257</v>
      </c>
      <c r="BE11" s="111">
        <f t="shared" si="44"/>
        <v>0.72967913121361405</v>
      </c>
      <c r="BF11" s="111">
        <f t="shared" si="45"/>
        <v>4.3980362740707575</v>
      </c>
      <c r="BG11" s="111">
        <f t="shared" si="46"/>
        <v>3.9582326466636819</v>
      </c>
      <c r="BH11" s="111">
        <f t="shared" si="47"/>
        <v>0.43980362740707579</v>
      </c>
      <c r="BI11" s="111">
        <f t="shared" si="48"/>
        <v>0.44117778772951188</v>
      </c>
      <c r="BJ11" s="111">
        <f t="shared" si="49"/>
        <v>0.39706000895656068</v>
      </c>
      <c r="BK11" s="111">
        <f t="shared" si="50"/>
        <v>4.4117778772951192E-2</v>
      </c>
      <c r="BL11" s="112">
        <v>203</v>
      </c>
      <c r="BM11" s="128">
        <f t="shared" si="51"/>
        <v>1.0000000000000002</v>
      </c>
      <c r="BN11" s="113">
        <f t="shared" si="52"/>
        <v>77.960454545454553</v>
      </c>
      <c r="BO11" s="113">
        <f t="shared" si="53"/>
        <v>46.989545454545457</v>
      </c>
      <c r="BP11" s="113">
        <f t="shared" si="54"/>
        <v>4.7136363636363638</v>
      </c>
    </row>
    <row r="12" spans="1:68" ht="15.5" x14ac:dyDescent="0.35">
      <c r="A12" s="102">
        <v>6</v>
      </c>
      <c r="B12" s="26" t="s">
        <v>9</v>
      </c>
      <c r="C12" s="126">
        <v>496.09090909090907</v>
      </c>
      <c r="D12" s="126">
        <v>314</v>
      </c>
      <c r="E12" s="126">
        <v>33.545454545454547</v>
      </c>
      <c r="F12" s="127">
        <f t="shared" ref="F12:H12" si="59">0.085*C12</f>
        <v>42.167727272727276</v>
      </c>
      <c r="G12" s="127">
        <f t="shared" si="59"/>
        <v>26.69</v>
      </c>
      <c r="H12" s="127">
        <f t="shared" si="59"/>
        <v>2.8513636363636365</v>
      </c>
      <c r="I12" s="110">
        <v>1</v>
      </c>
      <c r="J12" s="107">
        <f t="shared" si="1"/>
        <v>7.1942446043165471E-3</v>
      </c>
      <c r="K12" s="106">
        <f t="shared" si="2"/>
        <v>0.3033649444081099</v>
      </c>
      <c r="L12" s="106">
        <f t="shared" si="3"/>
        <v>0.27302844996729891</v>
      </c>
      <c r="M12" s="106">
        <f t="shared" si="4"/>
        <v>3.033649444081099E-2</v>
      </c>
      <c r="N12" s="106">
        <f t="shared" si="5"/>
        <v>0.19201438848920865</v>
      </c>
      <c r="O12" s="106">
        <f t="shared" si="6"/>
        <v>0.17281294964028779</v>
      </c>
      <c r="P12" s="106">
        <f t="shared" si="7"/>
        <v>1.9201438848920865E-2</v>
      </c>
      <c r="Q12" s="106">
        <f t="shared" si="8"/>
        <v>2.0513407455853502E-2</v>
      </c>
      <c r="R12" s="106">
        <f t="shared" si="9"/>
        <v>1.8462066710268153E-2</v>
      </c>
      <c r="S12" s="106">
        <f t="shared" si="10"/>
        <v>2.0513407455853504E-3</v>
      </c>
      <c r="T12" s="115">
        <v>44</v>
      </c>
      <c r="U12" s="116">
        <f t="shared" si="11"/>
        <v>0.31654676258992803</v>
      </c>
      <c r="V12" s="109">
        <f t="shared" si="12"/>
        <v>13.348057553956835</v>
      </c>
      <c r="W12" s="109">
        <f t="shared" si="13"/>
        <v>12.013251798561152</v>
      </c>
      <c r="X12" s="109">
        <f t="shared" si="14"/>
        <v>1.3348057553956836</v>
      </c>
      <c r="Y12" s="109">
        <f t="shared" si="15"/>
        <v>8.4486330935251797</v>
      </c>
      <c r="Z12" s="109">
        <f t="shared" si="16"/>
        <v>7.6037697841726617</v>
      </c>
      <c r="AA12" s="109">
        <f t="shared" si="17"/>
        <v>0.84486330935251797</v>
      </c>
      <c r="AB12" s="109">
        <f t="shared" si="18"/>
        <v>0.90258992805755389</v>
      </c>
      <c r="AC12" s="109">
        <f t="shared" si="19"/>
        <v>0.81233093525179856</v>
      </c>
      <c r="AD12" s="109">
        <f t="shared" si="20"/>
        <v>9.0258992805755389E-2</v>
      </c>
      <c r="AE12" s="110">
        <v>11</v>
      </c>
      <c r="AF12" s="107">
        <f t="shared" si="21"/>
        <v>7.9136690647482008E-2</v>
      </c>
      <c r="AG12" s="106">
        <f t="shared" si="22"/>
        <v>3.3370143884892087</v>
      </c>
      <c r="AH12" s="106">
        <f t="shared" si="23"/>
        <v>3.0033129496402879</v>
      </c>
      <c r="AI12" s="106">
        <f t="shared" si="24"/>
        <v>0.33370143884892089</v>
      </c>
      <c r="AJ12" s="106">
        <f t="shared" si="25"/>
        <v>2.1121582733812949</v>
      </c>
      <c r="AK12" s="106">
        <f t="shared" si="26"/>
        <v>1.9009424460431654</v>
      </c>
      <c r="AL12" s="106">
        <f t="shared" si="27"/>
        <v>0.21121582733812949</v>
      </c>
      <c r="AM12" s="106">
        <f t="shared" si="28"/>
        <v>0.22564748201438847</v>
      </c>
      <c r="AN12" s="106">
        <f t="shared" si="29"/>
        <v>0.20308273381294964</v>
      </c>
      <c r="AO12" s="106">
        <f t="shared" si="30"/>
        <v>2.2564748201438847E-2</v>
      </c>
      <c r="AP12" s="115">
        <v>69</v>
      </c>
      <c r="AQ12" s="116">
        <f t="shared" si="31"/>
        <v>0.49640287769784175</v>
      </c>
      <c r="AR12" s="109">
        <f t="shared" si="32"/>
        <v>20.932181164159584</v>
      </c>
      <c r="AS12" s="109">
        <f t="shared" si="33"/>
        <v>18.838963047743626</v>
      </c>
      <c r="AT12" s="109">
        <f t="shared" si="34"/>
        <v>2.0932181164159585</v>
      </c>
      <c r="AU12" s="109">
        <f t="shared" si="35"/>
        <v>13.248992805755396</v>
      </c>
      <c r="AV12" s="109">
        <f t="shared" si="36"/>
        <v>11.924093525179856</v>
      </c>
      <c r="AW12" s="109">
        <f t="shared" si="37"/>
        <v>1.3248992805755397</v>
      </c>
      <c r="AX12" s="109">
        <f t="shared" si="38"/>
        <v>1.4154251144538916</v>
      </c>
      <c r="AY12" s="109">
        <f t="shared" si="39"/>
        <v>1.2738826030085024</v>
      </c>
      <c r="AZ12" s="109">
        <f t="shared" si="40"/>
        <v>0.14154251144538918</v>
      </c>
      <c r="BA12" s="110">
        <v>14</v>
      </c>
      <c r="BB12" s="107">
        <f t="shared" si="41"/>
        <v>0.10071942446043165</v>
      </c>
      <c r="BC12" s="111">
        <f t="shared" si="42"/>
        <v>4.2471092217135382</v>
      </c>
      <c r="BD12" s="111">
        <f t="shared" si="43"/>
        <v>3.8223982995421846</v>
      </c>
      <c r="BE12" s="111">
        <f t="shared" si="44"/>
        <v>0.42471092217135387</v>
      </c>
      <c r="BF12" s="111">
        <f t="shared" si="45"/>
        <v>2.688201438848921</v>
      </c>
      <c r="BG12" s="111">
        <f t="shared" si="46"/>
        <v>2.4193812949640292</v>
      </c>
      <c r="BH12" s="111">
        <f t="shared" si="47"/>
        <v>0.26882014388489212</v>
      </c>
      <c r="BI12" s="111">
        <f t="shared" si="48"/>
        <v>0.28718770438194902</v>
      </c>
      <c r="BJ12" s="111">
        <f t="shared" si="49"/>
        <v>0.25846893394375414</v>
      </c>
      <c r="BK12" s="111">
        <f t="shared" si="50"/>
        <v>2.8718770438194902E-2</v>
      </c>
      <c r="BL12" s="112">
        <v>139</v>
      </c>
      <c r="BM12" s="128">
        <f t="shared" si="51"/>
        <v>1</v>
      </c>
      <c r="BN12" s="113">
        <f t="shared" si="52"/>
        <v>42.167727272727276</v>
      </c>
      <c r="BO12" s="113">
        <f t="shared" si="53"/>
        <v>26.69</v>
      </c>
      <c r="BP12" s="113">
        <f t="shared" si="54"/>
        <v>2.8513636363636365</v>
      </c>
    </row>
    <row r="13" spans="1:68" ht="15.5" x14ac:dyDescent="0.35">
      <c r="A13" s="102">
        <v>7</v>
      </c>
      <c r="B13" s="26" t="s">
        <v>10</v>
      </c>
      <c r="C13" s="126">
        <v>856.5454545454545</v>
      </c>
      <c r="D13" s="126">
        <v>233</v>
      </c>
      <c r="E13" s="126">
        <v>21.818181818181817</v>
      </c>
      <c r="F13" s="127">
        <f t="shared" ref="F13:H13" si="60">0.085*C13</f>
        <v>72.806363636363642</v>
      </c>
      <c r="G13" s="127">
        <f t="shared" si="60"/>
        <v>19.805</v>
      </c>
      <c r="H13" s="127">
        <f t="shared" si="60"/>
        <v>1.8545454545454545</v>
      </c>
      <c r="I13" s="110">
        <v>1</v>
      </c>
      <c r="J13" s="107">
        <f t="shared" si="1"/>
        <v>4.9504950495049506E-3</v>
      </c>
      <c r="K13" s="106">
        <f t="shared" si="2"/>
        <v>0.36042754275427547</v>
      </c>
      <c r="L13" s="106">
        <f t="shared" si="3"/>
        <v>0.32438478847884794</v>
      </c>
      <c r="M13" s="106">
        <f t="shared" si="4"/>
        <v>3.6042754275427545E-2</v>
      </c>
      <c r="N13" s="106">
        <f t="shared" si="5"/>
        <v>9.8044554455445548E-2</v>
      </c>
      <c r="O13" s="106">
        <f t="shared" si="6"/>
        <v>8.8240099009900999E-2</v>
      </c>
      <c r="P13" s="106">
        <f t="shared" si="7"/>
        <v>9.8044554455445562E-3</v>
      </c>
      <c r="Q13" s="106">
        <f t="shared" si="8"/>
        <v>9.1809180918091815E-3</v>
      </c>
      <c r="R13" s="106">
        <f t="shared" si="9"/>
        <v>8.2628262826282637E-3</v>
      </c>
      <c r="S13" s="106">
        <f t="shared" si="10"/>
        <v>9.1809180918091824E-4</v>
      </c>
      <c r="T13" s="115">
        <v>83</v>
      </c>
      <c r="U13" s="116">
        <f t="shared" si="11"/>
        <v>0.41089108910891087</v>
      </c>
      <c r="V13" s="109">
        <f t="shared" si="12"/>
        <v>29.915486048604862</v>
      </c>
      <c r="W13" s="109">
        <f t="shared" si="13"/>
        <v>26.923937443744375</v>
      </c>
      <c r="X13" s="109">
        <f t="shared" si="14"/>
        <v>2.9915486048604865</v>
      </c>
      <c r="Y13" s="109">
        <f t="shared" si="15"/>
        <v>8.137698019801979</v>
      </c>
      <c r="Z13" s="109">
        <f t="shared" si="16"/>
        <v>7.3239282178217815</v>
      </c>
      <c r="AA13" s="109">
        <f t="shared" si="17"/>
        <v>0.81376980198019799</v>
      </c>
      <c r="AB13" s="109">
        <f t="shared" si="18"/>
        <v>0.76201620162016193</v>
      </c>
      <c r="AC13" s="109">
        <f t="shared" si="19"/>
        <v>0.68581458145814578</v>
      </c>
      <c r="AD13" s="109">
        <f t="shared" si="20"/>
        <v>7.6201620162016204E-2</v>
      </c>
      <c r="AE13" s="110">
        <v>22</v>
      </c>
      <c r="AF13" s="107">
        <f t="shared" si="21"/>
        <v>0.10891089108910891</v>
      </c>
      <c r="AG13" s="106">
        <f t="shared" si="22"/>
        <v>7.9294059405940596</v>
      </c>
      <c r="AH13" s="106">
        <f t="shared" si="23"/>
        <v>7.1364653465346537</v>
      </c>
      <c r="AI13" s="106">
        <f t="shared" si="24"/>
        <v>0.79294059405940598</v>
      </c>
      <c r="AJ13" s="106">
        <f t="shared" si="25"/>
        <v>2.1569801980198018</v>
      </c>
      <c r="AK13" s="106">
        <f t="shared" si="26"/>
        <v>1.9412821782178216</v>
      </c>
      <c r="AL13" s="106">
        <f t="shared" si="27"/>
        <v>0.2156980198019802</v>
      </c>
      <c r="AM13" s="106">
        <f t="shared" si="28"/>
        <v>0.20198019801980197</v>
      </c>
      <c r="AN13" s="106">
        <f t="shared" si="29"/>
        <v>0.18178217821782178</v>
      </c>
      <c r="AO13" s="106">
        <f t="shared" si="30"/>
        <v>2.0198019801980199E-2</v>
      </c>
      <c r="AP13" s="115">
        <v>84</v>
      </c>
      <c r="AQ13" s="116">
        <f t="shared" si="31"/>
        <v>0.41584158415841582</v>
      </c>
      <c r="AR13" s="109">
        <f t="shared" si="32"/>
        <v>30.275913591359135</v>
      </c>
      <c r="AS13" s="109">
        <f t="shared" si="33"/>
        <v>27.248322232223224</v>
      </c>
      <c r="AT13" s="109">
        <f t="shared" si="34"/>
        <v>3.0275913591359136</v>
      </c>
      <c r="AU13" s="109">
        <f t="shared" si="35"/>
        <v>8.2357425742574257</v>
      </c>
      <c r="AV13" s="109">
        <f t="shared" si="36"/>
        <v>7.412168316831683</v>
      </c>
      <c r="AW13" s="109">
        <f t="shared" si="37"/>
        <v>0.82357425742574264</v>
      </c>
      <c r="AX13" s="109">
        <f t="shared" si="38"/>
        <v>0.77119711971197114</v>
      </c>
      <c r="AY13" s="109">
        <f t="shared" si="39"/>
        <v>0.69407740774077409</v>
      </c>
      <c r="AZ13" s="109">
        <f t="shared" si="40"/>
        <v>7.7119711971197116E-2</v>
      </c>
      <c r="BA13" s="110">
        <v>12</v>
      </c>
      <c r="BB13" s="107">
        <f t="shared" si="41"/>
        <v>5.9405940594059403E-2</v>
      </c>
      <c r="BC13" s="111">
        <f t="shared" si="42"/>
        <v>4.3251305130513051</v>
      </c>
      <c r="BD13" s="111">
        <f t="shared" si="43"/>
        <v>3.8926174617461746</v>
      </c>
      <c r="BE13" s="111">
        <f t="shared" si="44"/>
        <v>0.43251305130513051</v>
      </c>
      <c r="BF13" s="111">
        <f t="shared" si="45"/>
        <v>1.1765346534653465</v>
      </c>
      <c r="BG13" s="111">
        <f t="shared" si="46"/>
        <v>1.0588811881188118</v>
      </c>
      <c r="BH13" s="111">
        <f t="shared" si="47"/>
        <v>0.11765346534653465</v>
      </c>
      <c r="BI13" s="111">
        <f t="shared" si="48"/>
        <v>0.11017101710171016</v>
      </c>
      <c r="BJ13" s="111">
        <f t="shared" si="49"/>
        <v>9.9153915391539144E-2</v>
      </c>
      <c r="BK13" s="111">
        <f t="shared" si="50"/>
        <v>1.1017101710171017E-2</v>
      </c>
      <c r="BL13" s="112">
        <v>202</v>
      </c>
      <c r="BM13" s="128">
        <f t="shared" si="51"/>
        <v>1</v>
      </c>
      <c r="BN13" s="113">
        <f t="shared" si="52"/>
        <v>72.806363636363642</v>
      </c>
      <c r="BO13" s="113">
        <f t="shared" si="53"/>
        <v>19.805</v>
      </c>
      <c r="BP13" s="113">
        <f t="shared" si="54"/>
        <v>1.8545454545454545</v>
      </c>
    </row>
    <row r="14" spans="1:68" ht="15.5" x14ac:dyDescent="0.35">
      <c r="A14" s="102">
        <v>8</v>
      </c>
      <c r="B14" s="26" t="s">
        <v>11</v>
      </c>
      <c r="C14" s="126">
        <v>1548</v>
      </c>
      <c r="D14" s="126">
        <v>616.63636363636363</v>
      </c>
      <c r="E14" s="126">
        <v>72.36363636363636</v>
      </c>
      <c r="F14" s="127">
        <f t="shared" ref="F14:H14" si="61">0.085*C14</f>
        <v>131.58000000000001</v>
      </c>
      <c r="G14" s="127">
        <f t="shared" si="61"/>
        <v>52.414090909090909</v>
      </c>
      <c r="H14" s="127">
        <f t="shared" si="61"/>
        <v>6.1509090909090913</v>
      </c>
      <c r="I14" s="110">
        <v>4</v>
      </c>
      <c r="J14" s="107">
        <f t="shared" si="1"/>
        <v>1.0810810810810811E-2</v>
      </c>
      <c r="K14" s="106">
        <f t="shared" si="2"/>
        <v>1.4224864864864868</v>
      </c>
      <c r="L14" s="106">
        <f t="shared" si="3"/>
        <v>1.2802378378378381</v>
      </c>
      <c r="M14" s="106">
        <f t="shared" si="4"/>
        <v>0.1422486486486487</v>
      </c>
      <c r="N14" s="106">
        <f t="shared" si="5"/>
        <v>0.56663882063882065</v>
      </c>
      <c r="O14" s="106">
        <f t="shared" si="6"/>
        <v>0.50997493857493859</v>
      </c>
      <c r="P14" s="106">
        <f t="shared" si="7"/>
        <v>5.6663882063882065E-2</v>
      </c>
      <c r="Q14" s="106">
        <f t="shared" si="8"/>
        <v>6.6496314496314504E-2</v>
      </c>
      <c r="R14" s="106">
        <f t="shared" si="9"/>
        <v>5.9846683046683058E-2</v>
      </c>
      <c r="S14" s="106">
        <f t="shared" si="10"/>
        <v>6.6496314496314506E-3</v>
      </c>
      <c r="T14" s="115">
        <v>124</v>
      </c>
      <c r="U14" s="116">
        <f t="shared" si="11"/>
        <v>0.33513513513513515</v>
      </c>
      <c r="V14" s="109">
        <f t="shared" si="12"/>
        <v>44.097081081081086</v>
      </c>
      <c r="W14" s="109">
        <f t="shared" si="13"/>
        <v>39.68737297297298</v>
      </c>
      <c r="X14" s="109">
        <f t="shared" si="14"/>
        <v>4.4097081081081084</v>
      </c>
      <c r="Y14" s="109">
        <f t="shared" si="15"/>
        <v>17.565803439803442</v>
      </c>
      <c r="Z14" s="109">
        <f t="shared" si="16"/>
        <v>15.809223095823098</v>
      </c>
      <c r="AA14" s="109">
        <f t="shared" si="17"/>
        <v>1.7565803439803442</v>
      </c>
      <c r="AB14" s="109">
        <f t="shared" si="18"/>
        <v>2.0613857493857495</v>
      </c>
      <c r="AC14" s="109">
        <f t="shared" si="19"/>
        <v>1.8552471744471746</v>
      </c>
      <c r="AD14" s="109">
        <f t="shared" si="20"/>
        <v>0.20613857493857496</v>
      </c>
      <c r="AE14" s="110">
        <v>30</v>
      </c>
      <c r="AF14" s="107">
        <f t="shared" si="21"/>
        <v>8.1081081081081086E-2</v>
      </c>
      <c r="AG14" s="106">
        <f t="shared" si="22"/>
        <v>10.66864864864865</v>
      </c>
      <c r="AH14" s="106">
        <f t="shared" si="23"/>
        <v>9.6017837837837856</v>
      </c>
      <c r="AI14" s="106">
        <f t="shared" si="24"/>
        <v>1.0668648648648651</v>
      </c>
      <c r="AJ14" s="106">
        <f t="shared" si="25"/>
        <v>4.2497911547911551</v>
      </c>
      <c r="AK14" s="106">
        <f t="shared" si="26"/>
        <v>3.8248120393120395</v>
      </c>
      <c r="AL14" s="106">
        <f t="shared" si="27"/>
        <v>0.42497911547911554</v>
      </c>
      <c r="AM14" s="106">
        <f t="shared" si="28"/>
        <v>0.49872235872235876</v>
      </c>
      <c r="AN14" s="106">
        <f t="shared" si="29"/>
        <v>0.44885012285012288</v>
      </c>
      <c r="AO14" s="106">
        <f t="shared" si="30"/>
        <v>4.9872235872235882E-2</v>
      </c>
      <c r="AP14" s="115">
        <v>181</v>
      </c>
      <c r="AQ14" s="116">
        <f t="shared" si="31"/>
        <v>0.48918918918918919</v>
      </c>
      <c r="AR14" s="129">
        <f t="shared" si="32"/>
        <v>64.367513513513515</v>
      </c>
      <c r="AS14" s="109">
        <f t="shared" si="33"/>
        <v>57.930762162162168</v>
      </c>
      <c r="AT14" s="109">
        <f t="shared" si="34"/>
        <v>6.4367513513513517</v>
      </c>
      <c r="AU14" s="109">
        <f t="shared" si="35"/>
        <v>25.640406633906633</v>
      </c>
      <c r="AV14" s="109">
        <f t="shared" si="36"/>
        <v>23.076365970515969</v>
      </c>
      <c r="AW14" s="109">
        <f t="shared" si="37"/>
        <v>2.5640406633906636</v>
      </c>
      <c r="AX14" s="109">
        <f t="shared" si="38"/>
        <v>3.008958230958231</v>
      </c>
      <c r="AY14" s="109">
        <f t="shared" si="39"/>
        <v>2.7080624078624078</v>
      </c>
      <c r="AZ14" s="109">
        <f t="shared" si="40"/>
        <v>0.30089582309582313</v>
      </c>
      <c r="BA14" s="110">
        <v>31</v>
      </c>
      <c r="BB14" s="107">
        <f t="shared" si="41"/>
        <v>8.3783783783783788E-2</v>
      </c>
      <c r="BC14" s="111">
        <f t="shared" si="42"/>
        <v>11.024270270270272</v>
      </c>
      <c r="BD14" s="111">
        <f t="shared" si="43"/>
        <v>9.9218432432432451</v>
      </c>
      <c r="BE14" s="111">
        <f t="shared" si="44"/>
        <v>1.1024270270270271</v>
      </c>
      <c r="BF14" s="111">
        <f t="shared" si="45"/>
        <v>4.3914508599508606</v>
      </c>
      <c r="BG14" s="111">
        <f t="shared" si="46"/>
        <v>3.9523057739557745</v>
      </c>
      <c r="BH14" s="111">
        <f t="shared" si="47"/>
        <v>0.43914508599508606</v>
      </c>
      <c r="BI14" s="111">
        <f t="shared" si="48"/>
        <v>0.51534643734643737</v>
      </c>
      <c r="BJ14" s="111">
        <f t="shared" si="49"/>
        <v>0.46381179361179364</v>
      </c>
      <c r="BK14" s="111">
        <f t="shared" si="50"/>
        <v>5.153464373464374E-2</v>
      </c>
      <c r="BL14" s="112">
        <v>370</v>
      </c>
      <c r="BM14" s="128">
        <f t="shared" si="51"/>
        <v>1</v>
      </c>
      <c r="BN14" s="113">
        <f t="shared" si="52"/>
        <v>131.58000000000004</v>
      </c>
      <c r="BO14" s="113">
        <f t="shared" si="53"/>
        <v>52.414090909090916</v>
      </c>
      <c r="BP14" s="113">
        <f t="shared" si="54"/>
        <v>6.1509090909090922</v>
      </c>
    </row>
    <row r="15" spans="1:68" ht="15.5" x14ac:dyDescent="0.35">
      <c r="A15" s="102">
        <v>9</v>
      </c>
      <c r="B15" s="26" t="s">
        <v>12</v>
      </c>
      <c r="C15" s="126">
        <v>1270.090909090909</v>
      </c>
      <c r="D15" s="126">
        <v>765.5454545454545</v>
      </c>
      <c r="E15" s="126">
        <v>98.181818181818187</v>
      </c>
      <c r="F15" s="127">
        <f t="shared" ref="F15:H15" si="62">0.085*C15</f>
        <v>107.95772727272727</v>
      </c>
      <c r="G15" s="127">
        <f t="shared" si="62"/>
        <v>65.071363636363643</v>
      </c>
      <c r="H15" s="127">
        <f t="shared" si="62"/>
        <v>8.3454545454545457</v>
      </c>
      <c r="I15" s="110">
        <v>5</v>
      </c>
      <c r="J15" s="107">
        <f t="shared" si="1"/>
        <v>1.7667844522968199E-2</v>
      </c>
      <c r="K15" s="106">
        <f t="shared" si="2"/>
        <v>1.9073803405075489</v>
      </c>
      <c r="L15" s="106">
        <f t="shared" si="3"/>
        <v>1.7166423064567939</v>
      </c>
      <c r="M15" s="106">
        <f t="shared" si="4"/>
        <v>0.1907380340507549</v>
      </c>
      <c r="N15" s="106">
        <f t="shared" si="5"/>
        <v>1.1496707356247995</v>
      </c>
      <c r="O15" s="106">
        <f t="shared" si="6"/>
        <v>1.0347036620623196</v>
      </c>
      <c r="P15" s="106">
        <f t="shared" si="7"/>
        <v>0.11496707356247995</v>
      </c>
      <c r="Q15" s="106">
        <f t="shared" si="8"/>
        <v>0.14744619338258916</v>
      </c>
      <c r="R15" s="106">
        <f t="shared" si="9"/>
        <v>0.13270157404433025</v>
      </c>
      <c r="S15" s="106">
        <f t="shared" si="10"/>
        <v>1.4744619338258916E-2</v>
      </c>
      <c r="T15" s="115">
        <v>74</v>
      </c>
      <c r="U15" s="116">
        <f t="shared" si="11"/>
        <v>0.26148409893992935</v>
      </c>
      <c r="V15" s="109">
        <f t="shared" si="12"/>
        <v>28.229229039511726</v>
      </c>
      <c r="W15" s="109">
        <f t="shared" si="13"/>
        <v>25.406306135560552</v>
      </c>
      <c r="X15" s="109">
        <f t="shared" si="14"/>
        <v>2.8229229039511727</v>
      </c>
      <c r="Y15" s="109">
        <f t="shared" si="15"/>
        <v>17.015126887247032</v>
      </c>
      <c r="Z15" s="109">
        <f t="shared" si="16"/>
        <v>15.313614198522329</v>
      </c>
      <c r="AA15" s="109">
        <f t="shared" si="17"/>
        <v>1.7015126887247032</v>
      </c>
      <c r="AB15" s="109">
        <f t="shared" si="18"/>
        <v>2.1822036620623195</v>
      </c>
      <c r="AC15" s="109">
        <f t="shared" si="19"/>
        <v>1.9639832958560877</v>
      </c>
      <c r="AD15" s="109">
        <f t="shared" si="20"/>
        <v>0.21822036620623197</v>
      </c>
      <c r="AE15" s="110">
        <v>44</v>
      </c>
      <c r="AF15" s="107">
        <f t="shared" si="21"/>
        <v>0.15547703180212014</v>
      </c>
      <c r="AG15" s="106">
        <f t="shared" si="22"/>
        <v>16.784946996466431</v>
      </c>
      <c r="AH15" s="106">
        <f t="shared" si="23"/>
        <v>15.106452296819787</v>
      </c>
      <c r="AI15" s="106">
        <f t="shared" si="24"/>
        <v>1.6784946996466432</v>
      </c>
      <c r="AJ15" s="106">
        <f t="shared" si="25"/>
        <v>10.117102473498234</v>
      </c>
      <c r="AK15" s="106">
        <f t="shared" si="26"/>
        <v>9.1053922261484104</v>
      </c>
      <c r="AL15" s="106">
        <f t="shared" si="27"/>
        <v>1.0117102473498234</v>
      </c>
      <c r="AM15" s="106">
        <f t="shared" si="28"/>
        <v>1.2975265017667845</v>
      </c>
      <c r="AN15" s="106">
        <f t="shared" si="29"/>
        <v>1.1677738515901062</v>
      </c>
      <c r="AO15" s="106">
        <f t="shared" si="30"/>
        <v>0.12975265017667845</v>
      </c>
      <c r="AP15" s="115">
        <v>132</v>
      </c>
      <c r="AQ15" s="116">
        <f t="shared" si="31"/>
        <v>0.46643109540636041</v>
      </c>
      <c r="AR15" s="109">
        <f t="shared" si="32"/>
        <v>50.354840989399293</v>
      </c>
      <c r="AS15" s="109">
        <f t="shared" si="33"/>
        <v>45.319356890459368</v>
      </c>
      <c r="AT15" s="109">
        <f t="shared" si="34"/>
        <v>5.0354840989399294</v>
      </c>
      <c r="AU15" s="109">
        <f t="shared" si="35"/>
        <v>30.351307420494702</v>
      </c>
      <c r="AV15" s="109">
        <f t="shared" si="36"/>
        <v>27.316176678445231</v>
      </c>
      <c r="AW15" s="109">
        <f t="shared" si="37"/>
        <v>3.0351307420494704</v>
      </c>
      <c r="AX15" s="109">
        <f t="shared" si="38"/>
        <v>3.8925795053003531</v>
      </c>
      <c r="AY15" s="109">
        <f t="shared" si="39"/>
        <v>3.5033215547703178</v>
      </c>
      <c r="AZ15" s="109">
        <f t="shared" si="40"/>
        <v>0.38925795053003531</v>
      </c>
      <c r="BA15" s="110">
        <v>28</v>
      </c>
      <c r="BB15" s="107">
        <f t="shared" si="41"/>
        <v>9.8939929328621903E-2</v>
      </c>
      <c r="BC15" s="111">
        <f t="shared" si="42"/>
        <v>10.681329906842274</v>
      </c>
      <c r="BD15" s="111">
        <f t="shared" si="43"/>
        <v>9.6131969161580475</v>
      </c>
      <c r="BE15" s="111">
        <f t="shared" si="44"/>
        <v>1.0681329906842274</v>
      </c>
      <c r="BF15" s="111">
        <f t="shared" si="45"/>
        <v>6.4381561194988759</v>
      </c>
      <c r="BG15" s="111">
        <f t="shared" si="46"/>
        <v>5.7943405075489887</v>
      </c>
      <c r="BH15" s="111">
        <f t="shared" si="47"/>
        <v>0.64381561194988768</v>
      </c>
      <c r="BI15" s="111">
        <f t="shared" si="48"/>
        <v>0.82569868294249915</v>
      </c>
      <c r="BJ15" s="111">
        <f t="shared" si="49"/>
        <v>0.7431288146482492</v>
      </c>
      <c r="BK15" s="111">
        <f t="shared" si="50"/>
        <v>8.2569868294249921E-2</v>
      </c>
      <c r="BL15" s="112">
        <v>283</v>
      </c>
      <c r="BM15" s="128">
        <f t="shared" si="51"/>
        <v>1</v>
      </c>
      <c r="BN15" s="113">
        <f t="shared" si="52"/>
        <v>107.95772727272727</v>
      </c>
      <c r="BO15" s="113">
        <f t="shared" si="53"/>
        <v>65.071363636363643</v>
      </c>
      <c r="BP15" s="113">
        <f t="shared" si="54"/>
        <v>8.3454545454545475</v>
      </c>
    </row>
    <row r="16" spans="1:68" ht="15.5" x14ac:dyDescent="0.35">
      <c r="A16" s="102">
        <v>10</v>
      </c>
      <c r="B16" s="26" t="s">
        <v>13</v>
      </c>
      <c r="C16" s="126">
        <v>1810.5454545454545</v>
      </c>
      <c r="D16" s="126">
        <v>835.5454545454545</v>
      </c>
      <c r="E16" s="126">
        <v>88.090909090909093</v>
      </c>
      <c r="F16" s="127">
        <f t="shared" ref="F16:H16" si="63">0.085*C16</f>
        <v>153.89636363636365</v>
      </c>
      <c r="G16" s="127">
        <f t="shared" si="63"/>
        <v>71.021363636363631</v>
      </c>
      <c r="H16" s="127">
        <f t="shared" si="63"/>
        <v>7.4877272727272732</v>
      </c>
      <c r="I16" s="110">
        <v>3</v>
      </c>
      <c r="J16" s="107">
        <f t="shared" si="1"/>
        <v>6.5359477124183009E-3</v>
      </c>
      <c r="K16" s="106">
        <f t="shared" si="2"/>
        <v>1.005858585858586</v>
      </c>
      <c r="L16" s="106">
        <f t="shared" si="3"/>
        <v>0.90527272727272745</v>
      </c>
      <c r="M16" s="106">
        <f t="shared" si="4"/>
        <v>0.10058585858585861</v>
      </c>
      <c r="N16" s="106">
        <f t="shared" si="5"/>
        <v>0.46419191919191916</v>
      </c>
      <c r="O16" s="106">
        <f t="shared" si="6"/>
        <v>0.41777272727272724</v>
      </c>
      <c r="P16" s="106">
        <f t="shared" si="7"/>
        <v>4.6419191919191916E-2</v>
      </c>
      <c r="Q16" s="106">
        <f t="shared" si="8"/>
        <v>4.8939393939393942E-2</v>
      </c>
      <c r="R16" s="106">
        <f t="shared" si="9"/>
        <v>4.4045454545454547E-2</v>
      </c>
      <c r="S16" s="106">
        <f t="shared" si="10"/>
        <v>4.8939393939393949E-3</v>
      </c>
      <c r="T16" s="115">
        <v>190</v>
      </c>
      <c r="U16" s="116">
        <f t="shared" si="11"/>
        <v>0.41394335511982572</v>
      </c>
      <c r="V16" s="109">
        <f t="shared" si="12"/>
        <v>63.704377104377109</v>
      </c>
      <c r="W16" s="109">
        <f t="shared" si="13"/>
        <v>57.333939393939396</v>
      </c>
      <c r="X16" s="109">
        <f t="shared" si="14"/>
        <v>6.3704377104377112</v>
      </c>
      <c r="Y16" s="109">
        <f t="shared" si="15"/>
        <v>29.398821548821548</v>
      </c>
      <c r="Z16" s="109">
        <f t="shared" si="16"/>
        <v>26.458939393939392</v>
      </c>
      <c r="AA16" s="109">
        <f t="shared" si="17"/>
        <v>2.939882154882155</v>
      </c>
      <c r="AB16" s="109">
        <f t="shared" si="18"/>
        <v>3.0994949494949497</v>
      </c>
      <c r="AC16" s="109">
        <f t="shared" si="19"/>
        <v>2.789545454545455</v>
      </c>
      <c r="AD16" s="109">
        <f t="shared" si="20"/>
        <v>0.30994949494949497</v>
      </c>
      <c r="AE16" s="110">
        <v>43</v>
      </c>
      <c r="AF16" s="107">
        <f t="shared" si="21"/>
        <v>9.3681917211328972E-2</v>
      </c>
      <c r="AG16" s="106">
        <f t="shared" si="22"/>
        <v>14.417306397306398</v>
      </c>
      <c r="AH16" s="106">
        <f t="shared" si="23"/>
        <v>12.975575757575758</v>
      </c>
      <c r="AI16" s="106">
        <f t="shared" si="24"/>
        <v>1.4417306397306398</v>
      </c>
      <c r="AJ16" s="106">
        <f t="shared" si="25"/>
        <v>6.6534175084175073</v>
      </c>
      <c r="AK16" s="106">
        <f t="shared" si="26"/>
        <v>5.9880757575757571</v>
      </c>
      <c r="AL16" s="106">
        <f t="shared" si="27"/>
        <v>0.66534175084175073</v>
      </c>
      <c r="AM16" s="106">
        <f t="shared" si="28"/>
        <v>0.70146464646464646</v>
      </c>
      <c r="AN16" s="106">
        <f t="shared" si="29"/>
        <v>0.63131818181818178</v>
      </c>
      <c r="AO16" s="106">
        <f t="shared" si="30"/>
        <v>7.0146464646464651E-2</v>
      </c>
      <c r="AP16" s="115">
        <v>190</v>
      </c>
      <c r="AQ16" s="116">
        <f t="shared" si="31"/>
        <v>0.41394335511982572</v>
      </c>
      <c r="AR16" s="109">
        <f t="shared" si="32"/>
        <v>63.704377104377109</v>
      </c>
      <c r="AS16" s="109">
        <f t="shared" si="33"/>
        <v>57.333939393939396</v>
      </c>
      <c r="AT16" s="109">
        <f t="shared" si="34"/>
        <v>6.3704377104377112</v>
      </c>
      <c r="AU16" s="109">
        <f t="shared" si="35"/>
        <v>29.398821548821548</v>
      </c>
      <c r="AV16" s="109">
        <f t="shared" si="36"/>
        <v>26.458939393939392</v>
      </c>
      <c r="AW16" s="109">
        <f t="shared" si="37"/>
        <v>2.939882154882155</v>
      </c>
      <c r="AX16" s="109">
        <f t="shared" si="38"/>
        <v>3.0994949494949497</v>
      </c>
      <c r="AY16" s="109">
        <f t="shared" si="39"/>
        <v>2.789545454545455</v>
      </c>
      <c r="AZ16" s="109">
        <f t="shared" si="40"/>
        <v>0.30994949494949497</v>
      </c>
      <c r="BA16" s="110">
        <v>33</v>
      </c>
      <c r="BB16" s="107">
        <f t="shared" si="41"/>
        <v>7.1895424836601302E-2</v>
      </c>
      <c r="BC16" s="111">
        <f t="shared" si="42"/>
        <v>11.064444444444444</v>
      </c>
      <c r="BD16" s="111">
        <f t="shared" si="43"/>
        <v>9.9580000000000002</v>
      </c>
      <c r="BE16" s="111">
        <f t="shared" si="44"/>
        <v>1.1064444444444443</v>
      </c>
      <c r="BF16" s="111">
        <f t="shared" si="45"/>
        <v>5.1061111111111099</v>
      </c>
      <c r="BG16" s="111">
        <f t="shared" si="46"/>
        <v>4.5954999999999995</v>
      </c>
      <c r="BH16" s="111">
        <f t="shared" si="47"/>
        <v>0.51061111111111102</v>
      </c>
      <c r="BI16" s="111">
        <f t="shared" si="48"/>
        <v>0.53833333333333333</v>
      </c>
      <c r="BJ16" s="111">
        <f t="shared" si="49"/>
        <v>0.48449999999999999</v>
      </c>
      <c r="BK16" s="111">
        <f t="shared" si="50"/>
        <v>5.3833333333333337E-2</v>
      </c>
      <c r="BL16" s="112">
        <v>459</v>
      </c>
      <c r="BM16" s="128">
        <f t="shared" si="51"/>
        <v>1</v>
      </c>
      <c r="BN16" s="113">
        <f t="shared" si="52"/>
        <v>153.89636363636362</v>
      </c>
      <c r="BO16" s="113">
        <f t="shared" si="53"/>
        <v>71.021363636363645</v>
      </c>
      <c r="BP16" s="113">
        <f t="shared" si="54"/>
        <v>7.4877272727272741</v>
      </c>
    </row>
    <row r="17" spans="1:68" ht="15.5" x14ac:dyDescent="0.35">
      <c r="A17" s="102">
        <v>11</v>
      </c>
      <c r="B17" s="26" t="s">
        <v>47</v>
      </c>
      <c r="C17" s="126">
        <v>806.27272727272725</v>
      </c>
      <c r="D17" s="126">
        <v>253.63636363636363</v>
      </c>
      <c r="E17" s="126">
        <v>26.727272727272727</v>
      </c>
      <c r="F17" s="127">
        <f t="shared" ref="F17:H17" si="64">0.085*C17</f>
        <v>68.533181818181816</v>
      </c>
      <c r="G17" s="127">
        <f t="shared" si="64"/>
        <v>21.559090909090909</v>
      </c>
      <c r="H17" s="127">
        <f t="shared" si="64"/>
        <v>2.271818181818182</v>
      </c>
      <c r="I17" s="110">
        <v>5</v>
      </c>
      <c r="J17" s="107">
        <f t="shared" si="1"/>
        <v>2.5510204081632654E-2</v>
      </c>
      <c r="K17" s="106">
        <f t="shared" si="2"/>
        <v>1.7482954545454545</v>
      </c>
      <c r="L17" s="106">
        <f t="shared" si="3"/>
        <v>1.5734659090909091</v>
      </c>
      <c r="M17" s="106">
        <f t="shared" si="4"/>
        <v>0.17482954545454546</v>
      </c>
      <c r="N17" s="106">
        <f t="shared" si="5"/>
        <v>0.54997680890538037</v>
      </c>
      <c r="O17" s="106">
        <f t="shared" si="6"/>
        <v>0.49497912801484234</v>
      </c>
      <c r="P17" s="106">
        <f t="shared" si="7"/>
        <v>5.4997680890538039E-2</v>
      </c>
      <c r="Q17" s="106">
        <f t="shared" si="8"/>
        <v>5.795454545454546E-2</v>
      </c>
      <c r="R17" s="106">
        <f t="shared" si="9"/>
        <v>5.2159090909090912E-2</v>
      </c>
      <c r="S17" s="106">
        <f t="shared" si="10"/>
        <v>5.7954545454545463E-3</v>
      </c>
      <c r="T17" s="115">
        <v>98</v>
      </c>
      <c r="U17" s="116">
        <f t="shared" si="11"/>
        <v>0.5</v>
      </c>
      <c r="V17" s="109">
        <f t="shared" si="12"/>
        <v>34.266590909090908</v>
      </c>
      <c r="W17" s="109">
        <f t="shared" si="13"/>
        <v>30.839931818181817</v>
      </c>
      <c r="X17" s="109">
        <f t="shared" si="14"/>
        <v>3.4266590909090908</v>
      </c>
      <c r="Y17" s="109">
        <f t="shared" si="15"/>
        <v>10.779545454545454</v>
      </c>
      <c r="Z17" s="109">
        <f t="shared" si="16"/>
        <v>9.7015909090909087</v>
      </c>
      <c r="AA17" s="109">
        <f t="shared" si="17"/>
        <v>1.0779545454545454</v>
      </c>
      <c r="AB17" s="109">
        <f t="shared" si="18"/>
        <v>1.135909090909091</v>
      </c>
      <c r="AC17" s="109">
        <f t="shared" si="19"/>
        <v>1.0223181818181819</v>
      </c>
      <c r="AD17" s="109">
        <f t="shared" si="20"/>
        <v>0.1135909090909091</v>
      </c>
      <c r="AE17" s="110">
        <v>25</v>
      </c>
      <c r="AF17" s="107">
        <f t="shared" si="21"/>
        <v>0.12755102040816327</v>
      </c>
      <c r="AG17" s="106">
        <f t="shared" si="22"/>
        <v>8.7414772727272734</v>
      </c>
      <c r="AH17" s="106">
        <f t="shared" si="23"/>
        <v>7.8673295454545462</v>
      </c>
      <c r="AI17" s="106">
        <f t="shared" si="24"/>
        <v>0.87414772727272738</v>
      </c>
      <c r="AJ17" s="106">
        <f t="shared" si="25"/>
        <v>2.7498840445269015</v>
      </c>
      <c r="AK17" s="106">
        <f t="shared" si="26"/>
        <v>2.4748956400742115</v>
      </c>
      <c r="AL17" s="106">
        <f t="shared" si="27"/>
        <v>0.27498840445269018</v>
      </c>
      <c r="AM17" s="106">
        <f t="shared" si="28"/>
        <v>0.28977272727272729</v>
      </c>
      <c r="AN17" s="106">
        <f t="shared" si="29"/>
        <v>0.26079545454545455</v>
      </c>
      <c r="AO17" s="106">
        <f t="shared" si="30"/>
        <v>2.897727272727273E-2</v>
      </c>
      <c r="AP17" s="115">
        <v>51</v>
      </c>
      <c r="AQ17" s="116">
        <f t="shared" si="31"/>
        <v>0.26020408163265307</v>
      </c>
      <c r="AR17" s="109">
        <f t="shared" si="32"/>
        <v>17.832613636363636</v>
      </c>
      <c r="AS17" s="109">
        <f t="shared" si="33"/>
        <v>16.049352272727273</v>
      </c>
      <c r="AT17" s="109">
        <f t="shared" si="34"/>
        <v>1.7832613636363637</v>
      </c>
      <c r="AU17" s="109">
        <f t="shared" si="35"/>
        <v>5.6097634508348797</v>
      </c>
      <c r="AV17" s="109">
        <f t="shared" si="36"/>
        <v>5.0487871057513916</v>
      </c>
      <c r="AW17" s="109">
        <f t="shared" si="37"/>
        <v>0.56097634508348804</v>
      </c>
      <c r="AX17" s="109">
        <f t="shared" si="38"/>
        <v>0.59113636363636368</v>
      </c>
      <c r="AY17" s="109">
        <f t="shared" si="39"/>
        <v>0.53202272727272737</v>
      </c>
      <c r="AZ17" s="109">
        <f t="shared" si="40"/>
        <v>5.9113636363636368E-2</v>
      </c>
      <c r="BA17" s="110">
        <v>17</v>
      </c>
      <c r="BB17" s="107">
        <f t="shared" si="41"/>
        <v>8.673469387755102E-2</v>
      </c>
      <c r="BC17" s="111">
        <f t="shared" si="42"/>
        <v>5.9442045454545456</v>
      </c>
      <c r="BD17" s="111">
        <f t="shared" si="43"/>
        <v>5.3497840909090915</v>
      </c>
      <c r="BE17" s="111">
        <f t="shared" si="44"/>
        <v>0.59442045454545456</v>
      </c>
      <c r="BF17" s="111">
        <f t="shared" si="45"/>
        <v>1.8699211502782931</v>
      </c>
      <c r="BG17" s="111">
        <f t="shared" si="46"/>
        <v>1.6829290352504638</v>
      </c>
      <c r="BH17" s="111">
        <f t="shared" si="47"/>
        <v>0.18699211502782931</v>
      </c>
      <c r="BI17" s="111">
        <f t="shared" si="48"/>
        <v>0.19704545454545455</v>
      </c>
      <c r="BJ17" s="111">
        <f t="shared" si="49"/>
        <v>0.1773409090909091</v>
      </c>
      <c r="BK17" s="111">
        <f t="shared" si="50"/>
        <v>1.9704545454545457E-2</v>
      </c>
      <c r="BL17" s="112">
        <v>196</v>
      </c>
      <c r="BM17" s="128">
        <f t="shared" si="51"/>
        <v>1</v>
      </c>
      <c r="BN17" s="113">
        <f t="shared" si="52"/>
        <v>68.533181818181816</v>
      </c>
      <c r="BO17" s="113">
        <f t="shared" si="53"/>
        <v>21.559090909090909</v>
      </c>
      <c r="BP17" s="113">
        <f t="shared" si="54"/>
        <v>2.271818181818182</v>
      </c>
    </row>
    <row r="18" spans="1:68" ht="15.5" x14ac:dyDescent="0.35">
      <c r="A18" s="102">
        <v>12</v>
      </c>
      <c r="B18" s="26" t="s">
        <v>15</v>
      </c>
      <c r="C18" s="126">
        <v>988.72727272727275</v>
      </c>
      <c r="D18" s="126">
        <v>588.36363636363637</v>
      </c>
      <c r="E18" s="126">
        <v>65.454545454545453</v>
      </c>
      <c r="F18" s="127">
        <f t="shared" ref="F18:H18" si="65">0.085*C18</f>
        <v>84.041818181818186</v>
      </c>
      <c r="G18" s="127">
        <f t="shared" si="65"/>
        <v>50.010909090909095</v>
      </c>
      <c r="H18" s="127">
        <f t="shared" si="65"/>
        <v>5.5636363636363635</v>
      </c>
      <c r="I18" s="110">
        <v>4</v>
      </c>
      <c r="J18" s="107">
        <f t="shared" si="1"/>
        <v>1.5151515151515152E-2</v>
      </c>
      <c r="K18" s="106">
        <f t="shared" si="2"/>
        <v>1.2733608815426998</v>
      </c>
      <c r="L18" s="106">
        <f t="shared" si="3"/>
        <v>1.1460247933884298</v>
      </c>
      <c r="M18" s="106">
        <f t="shared" si="4"/>
        <v>0.12733608815426997</v>
      </c>
      <c r="N18" s="106">
        <f t="shared" si="5"/>
        <v>0.75774104683195598</v>
      </c>
      <c r="O18" s="106">
        <f t="shared" si="6"/>
        <v>0.68196694214876041</v>
      </c>
      <c r="P18" s="106">
        <f t="shared" si="7"/>
        <v>7.5774104683195606E-2</v>
      </c>
      <c r="Q18" s="106">
        <f t="shared" si="8"/>
        <v>8.4297520661157019E-2</v>
      </c>
      <c r="R18" s="106">
        <f t="shared" si="9"/>
        <v>7.5867768595041324E-2</v>
      </c>
      <c r="S18" s="106">
        <f t="shared" si="10"/>
        <v>8.4297520661157019E-3</v>
      </c>
      <c r="T18" s="115">
        <v>118</v>
      </c>
      <c r="U18" s="116">
        <f t="shared" si="11"/>
        <v>0.44696969696969696</v>
      </c>
      <c r="V18" s="109">
        <f t="shared" si="12"/>
        <v>37.564146005509642</v>
      </c>
      <c r="W18" s="109">
        <f t="shared" si="13"/>
        <v>33.80773140495868</v>
      </c>
      <c r="X18" s="109">
        <f t="shared" si="14"/>
        <v>3.7564146005509644</v>
      </c>
      <c r="Y18" s="109">
        <f t="shared" si="15"/>
        <v>22.353360881542702</v>
      </c>
      <c r="Z18" s="109">
        <f t="shared" si="16"/>
        <v>20.118024793388432</v>
      </c>
      <c r="AA18" s="109">
        <f t="shared" si="17"/>
        <v>2.2353360881542703</v>
      </c>
      <c r="AB18" s="109">
        <f t="shared" si="18"/>
        <v>2.4867768595041322</v>
      </c>
      <c r="AC18" s="109">
        <f t="shared" si="19"/>
        <v>2.238099173553719</v>
      </c>
      <c r="AD18" s="109">
        <f t="shared" si="20"/>
        <v>0.24867768595041323</v>
      </c>
      <c r="AE18" s="110">
        <v>21</v>
      </c>
      <c r="AF18" s="107">
        <f t="shared" si="21"/>
        <v>7.9545454545454544E-2</v>
      </c>
      <c r="AG18" s="106">
        <f t="shared" si="22"/>
        <v>6.6851446280991738</v>
      </c>
      <c r="AH18" s="106">
        <f t="shared" si="23"/>
        <v>6.0166301652892562</v>
      </c>
      <c r="AI18" s="106">
        <f t="shared" si="24"/>
        <v>0.66851446280991744</v>
      </c>
      <c r="AJ18" s="106">
        <f t="shared" si="25"/>
        <v>3.9781404958677689</v>
      </c>
      <c r="AK18" s="106">
        <f t="shared" si="26"/>
        <v>3.5803264462809921</v>
      </c>
      <c r="AL18" s="106">
        <f t="shared" si="27"/>
        <v>0.39781404958677691</v>
      </c>
      <c r="AM18" s="106">
        <f t="shared" si="28"/>
        <v>0.44256198347107434</v>
      </c>
      <c r="AN18" s="106">
        <f t="shared" si="29"/>
        <v>0.39830578512396692</v>
      </c>
      <c r="AO18" s="106">
        <f t="shared" si="30"/>
        <v>4.4256198347107437E-2</v>
      </c>
      <c r="AP18" s="115">
        <v>99</v>
      </c>
      <c r="AQ18" s="116">
        <f t="shared" si="31"/>
        <v>0.375</v>
      </c>
      <c r="AR18" s="109">
        <f t="shared" si="32"/>
        <v>31.515681818181818</v>
      </c>
      <c r="AS18" s="109">
        <f t="shared" si="33"/>
        <v>28.364113636363637</v>
      </c>
      <c r="AT18" s="109">
        <f t="shared" si="34"/>
        <v>3.151568181818182</v>
      </c>
      <c r="AU18" s="109">
        <f t="shared" si="35"/>
        <v>18.754090909090912</v>
      </c>
      <c r="AV18" s="109">
        <f t="shared" si="36"/>
        <v>16.878681818181821</v>
      </c>
      <c r="AW18" s="109">
        <f t="shared" si="37"/>
        <v>1.8754090909090912</v>
      </c>
      <c r="AX18" s="109">
        <f t="shared" si="38"/>
        <v>2.0863636363636364</v>
      </c>
      <c r="AY18" s="109">
        <f t="shared" si="39"/>
        <v>1.8777272727272729</v>
      </c>
      <c r="AZ18" s="109">
        <f t="shared" si="40"/>
        <v>0.20863636363636365</v>
      </c>
      <c r="BA18" s="110">
        <v>22</v>
      </c>
      <c r="BB18" s="107">
        <f t="shared" si="41"/>
        <v>8.3333333333333329E-2</v>
      </c>
      <c r="BC18" s="111">
        <f t="shared" si="42"/>
        <v>7.0034848484848489</v>
      </c>
      <c r="BD18" s="111">
        <f t="shared" si="43"/>
        <v>6.303136363636364</v>
      </c>
      <c r="BE18" s="111">
        <f t="shared" si="44"/>
        <v>0.70034848484848489</v>
      </c>
      <c r="BF18" s="111">
        <f t="shared" si="45"/>
        <v>4.1675757575757579</v>
      </c>
      <c r="BG18" s="111">
        <f t="shared" si="46"/>
        <v>3.7508181818181821</v>
      </c>
      <c r="BH18" s="111">
        <f t="shared" si="47"/>
        <v>0.41675757575757583</v>
      </c>
      <c r="BI18" s="111">
        <f t="shared" si="48"/>
        <v>0.46363636363636362</v>
      </c>
      <c r="BJ18" s="111">
        <f t="shared" si="49"/>
        <v>0.4172727272727273</v>
      </c>
      <c r="BK18" s="111">
        <f t="shared" si="50"/>
        <v>4.6363636363636364E-2</v>
      </c>
      <c r="BL18" s="112">
        <v>264</v>
      </c>
      <c r="BM18" s="128">
        <f t="shared" si="51"/>
        <v>1</v>
      </c>
      <c r="BN18" s="113">
        <f t="shared" si="52"/>
        <v>84.041818181818186</v>
      </c>
      <c r="BO18" s="113">
        <f t="shared" si="53"/>
        <v>50.010909090909102</v>
      </c>
      <c r="BP18" s="113">
        <f t="shared" si="54"/>
        <v>5.5636363636363635</v>
      </c>
    </row>
    <row r="19" spans="1:68" ht="15.5" x14ac:dyDescent="0.35">
      <c r="A19" s="102">
        <v>13</v>
      </c>
      <c r="B19" s="26" t="s">
        <v>16</v>
      </c>
      <c r="C19" s="126">
        <v>1490.5454545454545</v>
      </c>
      <c r="D19" s="126">
        <v>541.5454545454545</v>
      </c>
      <c r="E19" s="126">
        <v>62.909090909090907</v>
      </c>
      <c r="F19" s="127">
        <f t="shared" ref="F19:H19" si="66">0.085*C19</f>
        <v>126.69636363636364</v>
      </c>
      <c r="G19" s="127">
        <f t="shared" si="66"/>
        <v>46.031363636363636</v>
      </c>
      <c r="H19" s="127">
        <f t="shared" si="66"/>
        <v>5.3472727272727276</v>
      </c>
      <c r="I19" s="110">
        <v>4</v>
      </c>
      <c r="J19" s="107">
        <f t="shared" si="1"/>
        <v>1.4652014652014652E-2</v>
      </c>
      <c r="K19" s="106">
        <f t="shared" si="2"/>
        <v>1.8563569763569765</v>
      </c>
      <c r="L19" s="106">
        <f t="shared" si="3"/>
        <v>1.6707212787212788</v>
      </c>
      <c r="M19" s="106">
        <f t="shared" si="4"/>
        <v>0.18563569763569765</v>
      </c>
      <c r="N19" s="106">
        <f t="shared" si="5"/>
        <v>0.67445221445221448</v>
      </c>
      <c r="O19" s="106">
        <f t="shared" si="6"/>
        <v>0.60700699300699301</v>
      </c>
      <c r="P19" s="106">
        <f t="shared" si="7"/>
        <v>6.7445221445221457E-2</v>
      </c>
      <c r="Q19" s="106">
        <f t="shared" si="8"/>
        <v>7.8348318348318347E-2</v>
      </c>
      <c r="R19" s="106">
        <f t="shared" si="9"/>
        <v>7.0513486513486517E-2</v>
      </c>
      <c r="S19" s="106">
        <f t="shared" si="10"/>
        <v>7.8348318348318343E-3</v>
      </c>
      <c r="T19" s="115">
        <v>89</v>
      </c>
      <c r="U19" s="116">
        <f t="shared" si="11"/>
        <v>0.32600732600732601</v>
      </c>
      <c r="V19" s="109">
        <f t="shared" si="12"/>
        <v>41.303942723942725</v>
      </c>
      <c r="W19" s="109">
        <f t="shared" si="13"/>
        <v>37.173548451548456</v>
      </c>
      <c r="X19" s="109">
        <f t="shared" si="14"/>
        <v>4.1303942723942724</v>
      </c>
      <c r="Y19" s="109">
        <f t="shared" si="15"/>
        <v>15.006561771561772</v>
      </c>
      <c r="Z19" s="109">
        <f t="shared" si="16"/>
        <v>13.505905594405595</v>
      </c>
      <c r="AA19" s="109">
        <f t="shared" si="17"/>
        <v>1.5006561771561773</v>
      </c>
      <c r="AB19" s="109">
        <f t="shared" si="18"/>
        <v>1.7432500832500835</v>
      </c>
      <c r="AC19" s="109">
        <f t="shared" si="19"/>
        <v>1.5689250749250752</v>
      </c>
      <c r="AD19" s="109">
        <f t="shared" si="20"/>
        <v>0.17432500832500836</v>
      </c>
      <c r="AE19" s="110">
        <v>41</v>
      </c>
      <c r="AF19" s="107">
        <f t="shared" si="21"/>
        <v>0.15018315018315018</v>
      </c>
      <c r="AG19" s="106">
        <f t="shared" si="22"/>
        <v>19.027659007659008</v>
      </c>
      <c r="AH19" s="106">
        <f t="shared" si="23"/>
        <v>17.124893106893108</v>
      </c>
      <c r="AI19" s="106">
        <f t="shared" si="24"/>
        <v>1.9027659007659008</v>
      </c>
      <c r="AJ19" s="106">
        <f t="shared" si="25"/>
        <v>6.9131351981351976</v>
      </c>
      <c r="AK19" s="106">
        <f t="shared" si="26"/>
        <v>6.2218216783216782</v>
      </c>
      <c r="AL19" s="106">
        <f t="shared" si="27"/>
        <v>0.69131351981351985</v>
      </c>
      <c r="AM19" s="106">
        <f t="shared" si="28"/>
        <v>0.80307026307026308</v>
      </c>
      <c r="AN19" s="106">
        <f t="shared" si="29"/>
        <v>0.72276323676323684</v>
      </c>
      <c r="AO19" s="106">
        <f t="shared" si="30"/>
        <v>8.0307026307026311E-2</v>
      </c>
      <c r="AP19" s="115">
        <v>119</v>
      </c>
      <c r="AQ19" s="116">
        <f t="shared" si="31"/>
        <v>0.4358974358974359</v>
      </c>
      <c r="AR19" s="109">
        <f t="shared" si="32"/>
        <v>55.226620046620049</v>
      </c>
      <c r="AS19" s="109">
        <f t="shared" si="33"/>
        <v>49.703958041958046</v>
      </c>
      <c r="AT19" s="109">
        <f t="shared" si="34"/>
        <v>5.5226620046620054</v>
      </c>
      <c r="AU19" s="109">
        <f t="shared" si="35"/>
        <v>20.06495337995338</v>
      </c>
      <c r="AV19" s="109">
        <f t="shared" si="36"/>
        <v>18.058458041958044</v>
      </c>
      <c r="AW19" s="109">
        <f t="shared" si="37"/>
        <v>2.0064953379953381</v>
      </c>
      <c r="AX19" s="109">
        <f t="shared" si="38"/>
        <v>2.330862470862471</v>
      </c>
      <c r="AY19" s="109">
        <f t="shared" si="39"/>
        <v>2.0977762237762239</v>
      </c>
      <c r="AZ19" s="109">
        <f t="shared" si="40"/>
        <v>0.23308624708624712</v>
      </c>
      <c r="BA19" s="110">
        <v>20</v>
      </c>
      <c r="BB19" s="107">
        <f t="shared" si="41"/>
        <v>7.3260073260073263E-2</v>
      </c>
      <c r="BC19" s="111">
        <f t="shared" si="42"/>
        <v>9.2817848817848834</v>
      </c>
      <c r="BD19" s="111">
        <f t="shared" si="43"/>
        <v>8.3536063936063947</v>
      </c>
      <c r="BE19" s="111">
        <f t="shared" si="44"/>
        <v>0.92817848817848836</v>
      </c>
      <c r="BF19" s="111">
        <f t="shared" si="45"/>
        <v>3.3722610722610722</v>
      </c>
      <c r="BG19" s="111">
        <f t="shared" si="46"/>
        <v>3.0350349650349648</v>
      </c>
      <c r="BH19" s="111">
        <f t="shared" si="47"/>
        <v>0.33722610722610724</v>
      </c>
      <c r="BI19" s="111">
        <f t="shared" si="48"/>
        <v>0.39174159174159179</v>
      </c>
      <c r="BJ19" s="111">
        <f t="shared" si="49"/>
        <v>0.35256743256743261</v>
      </c>
      <c r="BK19" s="111">
        <f t="shared" si="50"/>
        <v>3.917415917415918E-2</v>
      </c>
      <c r="BL19" s="112">
        <v>273</v>
      </c>
      <c r="BM19" s="128">
        <f t="shared" si="51"/>
        <v>1</v>
      </c>
      <c r="BN19" s="113">
        <f t="shared" si="52"/>
        <v>126.69636363636364</v>
      </c>
      <c r="BO19" s="113">
        <f t="shared" si="53"/>
        <v>46.031363636363636</v>
      </c>
      <c r="BP19" s="113">
        <f t="shared" si="54"/>
        <v>5.3472727272727276</v>
      </c>
    </row>
    <row r="20" spans="1:68" ht="15.5" x14ac:dyDescent="0.35">
      <c r="A20" s="102">
        <v>14</v>
      </c>
      <c r="B20" s="26" t="s">
        <v>17</v>
      </c>
      <c r="C20" s="126">
        <v>1161.8181818181818</v>
      </c>
      <c r="D20" s="126">
        <v>611.72727272727275</v>
      </c>
      <c r="E20" s="126">
        <v>64.181818181818187</v>
      </c>
      <c r="F20" s="127">
        <f t="shared" ref="F20:H20" si="67">0.085*C20</f>
        <v>98.75454545454545</v>
      </c>
      <c r="G20" s="127">
        <f t="shared" si="67"/>
        <v>51.996818181818185</v>
      </c>
      <c r="H20" s="127">
        <f t="shared" si="67"/>
        <v>5.455454545454546</v>
      </c>
      <c r="I20" s="110">
        <v>2</v>
      </c>
      <c r="J20" s="107">
        <f t="shared" si="1"/>
        <v>8.0321285140562242E-3</v>
      </c>
      <c r="K20" s="106">
        <f t="shared" si="2"/>
        <v>0.79320920043811605</v>
      </c>
      <c r="L20" s="106">
        <f t="shared" si="3"/>
        <v>0.71388828039430441</v>
      </c>
      <c r="M20" s="106">
        <f t="shared" si="4"/>
        <v>7.932092004381161E-2</v>
      </c>
      <c r="N20" s="106">
        <f t="shared" si="5"/>
        <v>0.41764512595837894</v>
      </c>
      <c r="O20" s="106">
        <f t="shared" si="6"/>
        <v>0.37588061336254103</v>
      </c>
      <c r="P20" s="106">
        <f t="shared" si="7"/>
        <v>4.1764512595837897E-2</v>
      </c>
      <c r="Q20" s="106">
        <f t="shared" si="8"/>
        <v>4.3818912011683094E-2</v>
      </c>
      <c r="R20" s="106">
        <f t="shared" si="9"/>
        <v>3.9437020810514783E-2</v>
      </c>
      <c r="S20" s="106">
        <f t="shared" si="10"/>
        <v>4.3818912011683092E-3</v>
      </c>
      <c r="T20" s="115">
        <v>95</v>
      </c>
      <c r="U20" s="116">
        <f t="shared" si="11"/>
        <v>0.38152610441767071</v>
      </c>
      <c r="V20" s="109">
        <f t="shared" si="12"/>
        <v>37.677437020810515</v>
      </c>
      <c r="W20" s="109">
        <f t="shared" si="13"/>
        <v>33.909693318729467</v>
      </c>
      <c r="X20" s="109">
        <f t="shared" si="14"/>
        <v>3.7677437020810518</v>
      </c>
      <c r="Y20" s="109">
        <f t="shared" si="15"/>
        <v>19.838143483023003</v>
      </c>
      <c r="Z20" s="109">
        <f t="shared" si="16"/>
        <v>17.854329134720704</v>
      </c>
      <c r="AA20" s="109">
        <f t="shared" si="17"/>
        <v>1.9838143483023005</v>
      </c>
      <c r="AB20" s="109">
        <f t="shared" si="18"/>
        <v>2.0813983205549476</v>
      </c>
      <c r="AC20" s="109">
        <f t="shared" si="19"/>
        <v>1.8732584884994528</v>
      </c>
      <c r="AD20" s="109">
        <f t="shared" si="20"/>
        <v>0.20813983205549477</v>
      </c>
      <c r="AE20" s="110">
        <v>30</v>
      </c>
      <c r="AF20" s="107">
        <f t="shared" si="21"/>
        <v>0.12048192771084337</v>
      </c>
      <c r="AG20" s="106">
        <f t="shared" si="22"/>
        <v>11.898138006571742</v>
      </c>
      <c r="AH20" s="106">
        <f t="shared" si="23"/>
        <v>10.708324205914568</v>
      </c>
      <c r="AI20" s="106">
        <f t="shared" si="24"/>
        <v>1.1898138006571741</v>
      </c>
      <c r="AJ20" s="106">
        <f t="shared" si="25"/>
        <v>6.2646768893756848</v>
      </c>
      <c r="AK20" s="106">
        <f t="shared" si="26"/>
        <v>5.6382092004381166</v>
      </c>
      <c r="AL20" s="106">
        <f t="shared" si="27"/>
        <v>0.62646768893756855</v>
      </c>
      <c r="AM20" s="106">
        <f t="shared" si="28"/>
        <v>0.65728368017524652</v>
      </c>
      <c r="AN20" s="106">
        <f t="shared" si="29"/>
        <v>0.59155531215772184</v>
      </c>
      <c r="AO20" s="106">
        <f t="shared" si="30"/>
        <v>6.5728368017524658E-2</v>
      </c>
      <c r="AP20" s="115">
        <v>101</v>
      </c>
      <c r="AQ20" s="116">
        <f t="shared" si="31"/>
        <v>0.40562248995983935</v>
      </c>
      <c r="AR20" s="109">
        <f t="shared" si="32"/>
        <v>40.057064622124862</v>
      </c>
      <c r="AS20" s="109">
        <f t="shared" si="33"/>
        <v>36.051358159912375</v>
      </c>
      <c r="AT20" s="109">
        <f t="shared" si="34"/>
        <v>4.0057064622124861</v>
      </c>
      <c r="AU20" s="109">
        <f t="shared" si="35"/>
        <v>21.09107886089814</v>
      </c>
      <c r="AV20" s="109">
        <f t="shared" si="36"/>
        <v>18.981970974808327</v>
      </c>
      <c r="AW20" s="109">
        <f t="shared" si="37"/>
        <v>2.1091078860898143</v>
      </c>
      <c r="AX20" s="109">
        <f t="shared" si="38"/>
        <v>2.2128550565899965</v>
      </c>
      <c r="AY20" s="109">
        <f t="shared" si="39"/>
        <v>1.991569550930997</v>
      </c>
      <c r="AZ20" s="109">
        <f t="shared" si="40"/>
        <v>0.22128550565899965</v>
      </c>
      <c r="BA20" s="110">
        <v>21</v>
      </c>
      <c r="BB20" s="107">
        <f t="shared" si="41"/>
        <v>8.4337349397590355E-2</v>
      </c>
      <c r="BC20" s="111">
        <f t="shared" si="42"/>
        <v>8.3286966046002178</v>
      </c>
      <c r="BD20" s="111">
        <f t="shared" si="43"/>
        <v>7.4958269441401963</v>
      </c>
      <c r="BE20" s="111">
        <f t="shared" si="44"/>
        <v>0.83286966046002187</v>
      </c>
      <c r="BF20" s="111">
        <f t="shared" si="45"/>
        <v>4.3852738225629793</v>
      </c>
      <c r="BG20" s="111">
        <f t="shared" si="46"/>
        <v>3.9467464403066814</v>
      </c>
      <c r="BH20" s="111">
        <f t="shared" si="47"/>
        <v>0.43852738225629795</v>
      </c>
      <c r="BI20" s="111">
        <f t="shared" si="48"/>
        <v>0.46009857612267252</v>
      </c>
      <c r="BJ20" s="111">
        <f t="shared" si="49"/>
        <v>0.4140887185104053</v>
      </c>
      <c r="BK20" s="111">
        <f t="shared" si="50"/>
        <v>4.6009857612267252E-2</v>
      </c>
      <c r="BL20" s="112">
        <v>249</v>
      </c>
      <c r="BM20" s="128">
        <f t="shared" si="51"/>
        <v>1.0000000000000002</v>
      </c>
      <c r="BN20" s="113">
        <f t="shared" si="52"/>
        <v>98.75454545454545</v>
      </c>
      <c r="BO20" s="113">
        <f t="shared" si="53"/>
        <v>51.996818181818192</v>
      </c>
      <c r="BP20" s="113">
        <f t="shared" si="54"/>
        <v>5.455454545454546</v>
      </c>
    </row>
    <row r="21" spans="1:68" ht="15.5" x14ac:dyDescent="0.35">
      <c r="A21" s="102">
        <v>15</v>
      </c>
      <c r="B21" s="26" t="s">
        <v>18</v>
      </c>
      <c r="C21" s="126">
        <v>1013.7272727272727</v>
      </c>
      <c r="D21" s="126">
        <v>383.63636363636363</v>
      </c>
      <c r="E21" s="126">
        <v>43.545454545454547</v>
      </c>
      <c r="F21" s="127">
        <f t="shared" ref="F21:H21" si="68">0.085*C21</f>
        <v>86.166818181818186</v>
      </c>
      <c r="G21" s="127">
        <f t="shared" si="68"/>
        <v>32.609090909090909</v>
      </c>
      <c r="H21" s="127">
        <f t="shared" si="68"/>
        <v>3.7013636363636366</v>
      </c>
      <c r="I21" s="110">
        <v>7</v>
      </c>
      <c r="J21" s="107">
        <f t="shared" si="1"/>
        <v>2.1604938271604937E-2</v>
      </c>
      <c r="K21" s="106">
        <f t="shared" si="2"/>
        <v>1.8616287878787878</v>
      </c>
      <c r="L21" s="106">
        <f t="shared" si="3"/>
        <v>1.675465909090909</v>
      </c>
      <c r="M21" s="106">
        <f t="shared" si="4"/>
        <v>0.18616287878787879</v>
      </c>
      <c r="N21" s="106">
        <f t="shared" si="5"/>
        <v>0.70451739618406284</v>
      </c>
      <c r="O21" s="106">
        <f t="shared" si="6"/>
        <v>0.63406565656565661</v>
      </c>
      <c r="P21" s="106">
        <f t="shared" si="7"/>
        <v>7.0451739618406284E-2</v>
      </c>
      <c r="Q21" s="106">
        <f t="shared" si="8"/>
        <v>7.9967732884399553E-2</v>
      </c>
      <c r="R21" s="106">
        <f t="shared" si="9"/>
        <v>7.1970959595959602E-2</v>
      </c>
      <c r="S21" s="106">
        <f t="shared" si="10"/>
        <v>7.9967732884399564E-3</v>
      </c>
      <c r="T21" s="115">
        <v>125</v>
      </c>
      <c r="U21" s="116">
        <f t="shared" si="11"/>
        <v>0.38580246913580246</v>
      </c>
      <c r="V21" s="109">
        <f t="shared" si="12"/>
        <v>33.243371212121211</v>
      </c>
      <c r="W21" s="109">
        <f t="shared" si="13"/>
        <v>29.91903409090909</v>
      </c>
      <c r="X21" s="109">
        <f t="shared" si="14"/>
        <v>3.3243371212121211</v>
      </c>
      <c r="Y21" s="109">
        <f t="shared" si="15"/>
        <v>12.580667789001122</v>
      </c>
      <c r="Z21" s="109">
        <f t="shared" si="16"/>
        <v>11.32260101010101</v>
      </c>
      <c r="AA21" s="109">
        <f t="shared" si="17"/>
        <v>1.2580667789001123</v>
      </c>
      <c r="AB21" s="109">
        <f t="shared" si="18"/>
        <v>1.4279952300785634</v>
      </c>
      <c r="AC21" s="109">
        <f t="shared" si="19"/>
        <v>1.2851957070707072</v>
      </c>
      <c r="AD21" s="109">
        <f t="shared" si="20"/>
        <v>0.14279952300785634</v>
      </c>
      <c r="AE21" s="110">
        <v>26</v>
      </c>
      <c r="AF21" s="107">
        <f t="shared" si="21"/>
        <v>8.0246913580246909E-2</v>
      </c>
      <c r="AG21" s="106">
        <f t="shared" si="22"/>
        <v>6.9146212121212125</v>
      </c>
      <c r="AH21" s="106">
        <f t="shared" si="23"/>
        <v>6.2231590909090917</v>
      </c>
      <c r="AI21" s="106">
        <f t="shared" si="24"/>
        <v>0.69146212121212125</v>
      </c>
      <c r="AJ21" s="106">
        <f t="shared" si="25"/>
        <v>2.6167789001122332</v>
      </c>
      <c r="AK21" s="106">
        <f t="shared" si="26"/>
        <v>2.3551010101010101</v>
      </c>
      <c r="AL21" s="106">
        <f t="shared" si="27"/>
        <v>0.26167789001122332</v>
      </c>
      <c r="AM21" s="106">
        <f t="shared" si="28"/>
        <v>0.29702300785634117</v>
      </c>
      <c r="AN21" s="106">
        <f t="shared" si="29"/>
        <v>0.26732070707070704</v>
      </c>
      <c r="AO21" s="106">
        <f t="shared" si="30"/>
        <v>2.9702300785634118E-2</v>
      </c>
      <c r="AP21" s="115">
        <v>139</v>
      </c>
      <c r="AQ21" s="116">
        <f t="shared" si="31"/>
        <v>0.42901234567901236</v>
      </c>
      <c r="AR21" s="109">
        <f t="shared" si="32"/>
        <v>36.96662878787879</v>
      </c>
      <c r="AS21" s="109">
        <f t="shared" si="33"/>
        <v>33.269965909090914</v>
      </c>
      <c r="AT21" s="109">
        <f t="shared" si="34"/>
        <v>3.6966628787878792</v>
      </c>
      <c r="AU21" s="109">
        <f t="shared" si="35"/>
        <v>13.989702581369249</v>
      </c>
      <c r="AV21" s="109">
        <f t="shared" si="36"/>
        <v>12.590732323232324</v>
      </c>
      <c r="AW21" s="109">
        <f t="shared" si="37"/>
        <v>1.398970258136925</v>
      </c>
      <c r="AX21" s="109">
        <f t="shared" si="38"/>
        <v>1.5879306958473627</v>
      </c>
      <c r="AY21" s="109">
        <f t="shared" si="39"/>
        <v>1.4291376262626265</v>
      </c>
      <c r="AZ21" s="109">
        <f t="shared" si="40"/>
        <v>0.15879306958473627</v>
      </c>
      <c r="BA21" s="110">
        <v>27</v>
      </c>
      <c r="BB21" s="107">
        <f t="shared" si="41"/>
        <v>8.3333333333333329E-2</v>
      </c>
      <c r="BC21" s="111">
        <f t="shared" si="42"/>
        <v>7.1805681818181819</v>
      </c>
      <c r="BD21" s="111">
        <f t="shared" si="43"/>
        <v>6.4625113636363638</v>
      </c>
      <c r="BE21" s="111">
        <f t="shared" si="44"/>
        <v>0.71805681818181821</v>
      </c>
      <c r="BF21" s="111">
        <f t="shared" si="45"/>
        <v>2.7174242424242423</v>
      </c>
      <c r="BG21" s="111">
        <f t="shared" si="46"/>
        <v>2.4456818181818183</v>
      </c>
      <c r="BH21" s="111">
        <f t="shared" si="47"/>
        <v>0.27174242424242423</v>
      </c>
      <c r="BI21" s="111">
        <f t="shared" si="48"/>
        <v>0.30844696969696972</v>
      </c>
      <c r="BJ21" s="111">
        <f t="shared" si="49"/>
        <v>0.27760227272727278</v>
      </c>
      <c r="BK21" s="111">
        <f t="shared" si="50"/>
        <v>3.0844696969696973E-2</v>
      </c>
      <c r="BL21" s="112">
        <v>324</v>
      </c>
      <c r="BM21" s="128">
        <f t="shared" si="51"/>
        <v>1.0000000000000002</v>
      </c>
      <c r="BN21" s="113">
        <f t="shared" si="52"/>
        <v>86.166818181818186</v>
      </c>
      <c r="BO21" s="113">
        <f t="shared" si="53"/>
        <v>32.609090909090909</v>
      </c>
      <c r="BP21" s="113">
        <f t="shared" si="54"/>
        <v>3.7013636363636362</v>
      </c>
    </row>
    <row r="22" spans="1:68" ht="15.5" x14ac:dyDescent="0.35">
      <c r="A22" s="102">
        <v>16</v>
      </c>
      <c r="B22" s="26" t="s">
        <v>19</v>
      </c>
      <c r="C22" s="126">
        <v>854.5454545454545</v>
      </c>
      <c r="D22" s="126">
        <v>590.09090909090912</v>
      </c>
      <c r="E22" s="126">
        <v>71.090909090909093</v>
      </c>
      <c r="F22" s="127">
        <f t="shared" ref="F22:H22" si="69">0.085*C22</f>
        <v>72.63636363636364</v>
      </c>
      <c r="G22" s="127">
        <f t="shared" si="69"/>
        <v>50.157727272727278</v>
      </c>
      <c r="H22" s="127">
        <f t="shared" si="69"/>
        <v>6.0427272727272729</v>
      </c>
      <c r="I22" s="110">
        <v>3</v>
      </c>
      <c r="J22" s="107">
        <f t="shared" si="1"/>
        <v>1.9108280254777069E-2</v>
      </c>
      <c r="K22" s="106">
        <f t="shared" si="2"/>
        <v>1.3879559930515344</v>
      </c>
      <c r="L22" s="106">
        <f t="shared" si="3"/>
        <v>1.2491603937463809</v>
      </c>
      <c r="M22" s="106">
        <f t="shared" si="4"/>
        <v>0.13879559930515345</v>
      </c>
      <c r="N22" s="106">
        <f t="shared" si="5"/>
        <v>0.95842790966994795</v>
      </c>
      <c r="O22" s="106">
        <f t="shared" si="6"/>
        <v>0.86258511870295318</v>
      </c>
      <c r="P22" s="106">
        <f t="shared" si="7"/>
        <v>9.5842790966994801E-2</v>
      </c>
      <c r="Q22" s="106">
        <f t="shared" si="8"/>
        <v>0.11546612623045745</v>
      </c>
      <c r="R22" s="106">
        <f t="shared" si="9"/>
        <v>0.10391951360741171</v>
      </c>
      <c r="S22" s="106">
        <f t="shared" si="10"/>
        <v>1.1546612623045745E-2</v>
      </c>
      <c r="T22" s="115">
        <v>21</v>
      </c>
      <c r="U22" s="116">
        <f t="shared" si="11"/>
        <v>0.13375796178343949</v>
      </c>
      <c r="V22" s="109">
        <f t="shared" si="12"/>
        <v>9.7156919513607409</v>
      </c>
      <c r="W22" s="109">
        <f t="shared" si="13"/>
        <v>8.7441227562246677</v>
      </c>
      <c r="X22" s="109">
        <f t="shared" si="14"/>
        <v>0.97156919513607409</v>
      </c>
      <c r="Y22" s="109">
        <f t="shared" si="15"/>
        <v>6.7089953676896359</v>
      </c>
      <c r="Z22" s="109">
        <f t="shared" si="16"/>
        <v>6.038095830920672</v>
      </c>
      <c r="AA22" s="109">
        <f t="shared" si="17"/>
        <v>0.67089953676896363</v>
      </c>
      <c r="AB22" s="109">
        <f t="shared" si="18"/>
        <v>0.80826288361320209</v>
      </c>
      <c r="AC22" s="109">
        <f t="shared" si="19"/>
        <v>0.72743659525188187</v>
      </c>
      <c r="AD22" s="109">
        <f t="shared" si="20"/>
        <v>8.082628836132022E-2</v>
      </c>
      <c r="AE22" s="110">
        <v>25</v>
      </c>
      <c r="AF22" s="107">
        <f t="shared" si="21"/>
        <v>0.15923566878980891</v>
      </c>
      <c r="AG22" s="106">
        <f t="shared" si="22"/>
        <v>11.566299942096121</v>
      </c>
      <c r="AH22" s="106">
        <f t="shared" si="23"/>
        <v>10.40966994788651</v>
      </c>
      <c r="AI22" s="106">
        <f t="shared" si="24"/>
        <v>1.1566299942096121</v>
      </c>
      <c r="AJ22" s="106">
        <f t="shared" si="25"/>
        <v>7.9868992472495659</v>
      </c>
      <c r="AK22" s="106">
        <f t="shared" si="26"/>
        <v>7.1882093225246093</v>
      </c>
      <c r="AL22" s="106">
        <f t="shared" si="27"/>
        <v>0.79868992472495659</v>
      </c>
      <c r="AM22" s="106">
        <f t="shared" si="28"/>
        <v>0.96221771858714533</v>
      </c>
      <c r="AN22" s="106">
        <f t="shared" si="29"/>
        <v>0.86599594672843083</v>
      </c>
      <c r="AO22" s="106">
        <f t="shared" si="30"/>
        <v>9.6221771858714542E-2</v>
      </c>
      <c r="AP22" s="115">
        <v>104</v>
      </c>
      <c r="AQ22" s="116">
        <f t="shared" si="31"/>
        <v>0.66242038216560506</v>
      </c>
      <c r="AR22" s="109">
        <f t="shared" si="32"/>
        <v>48.115807759119861</v>
      </c>
      <c r="AS22" s="109">
        <f t="shared" si="33"/>
        <v>43.304226983207876</v>
      </c>
      <c r="AT22" s="109">
        <f t="shared" si="34"/>
        <v>4.8115807759119864</v>
      </c>
      <c r="AU22" s="109">
        <f t="shared" si="35"/>
        <v>33.225500868558193</v>
      </c>
      <c r="AV22" s="109">
        <f t="shared" si="36"/>
        <v>29.902950781702373</v>
      </c>
      <c r="AW22" s="109">
        <f t="shared" si="37"/>
        <v>3.3225500868558195</v>
      </c>
      <c r="AX22" s="109">
        <f t="shared" si="38"/>
        <v>4.0028257093225248</v>
      </c>
      <c r="AY22" s="109">
        <f t="shared" si="39"/>
        <v>3.6025431383902724</v>
      </c>
      <c r="AZ22" s="109">
        <f t="shared" si="40"/>
        <v>0.4002825709322525</v>
      </c>
      <c r="BA22" s="110">
        <v>4</v>
      </c>
      <c r="BB22" s="107">
        <f t="shared" si="41"/>
        <v>2.5477707006369428E-2</v>
      </c>
      <c r="BC22" s="111">
        <f t="shared" si="42"/>
        <v>1.8506079907353794</v>
      </c>
      <c r="BD22" s="111">
        <f t="shared" si="43"/>
        <v>1.6655471916618414</v>
      </c>
      <c r="BE22" s="111">
        <f t="shared" si="44"/>
        <v>0.18506079907353795</v>
      </c>
      <c r="BF22" s="111">
        <f t="shared" si="45"/>
        <v>1.2779038795599307</v>
      </c>
      <c r="BG22" s="111">
        <f t="shared" si="46"/>
        <v>1.1501134916039377</v>
      </c>
      <c r="BH22" s="111">
        <f t="shared" si="47"/>
        <v>0.12779038795599307</v>
      </c>
      <c r="BI22" s="111">
        <f t="shared" si="48"/>
        <v>0.15395483497394327</v>
      </c>
      <c r="BJ22" s="111">
        <f t="shared" si="49"/>
        <v>0.13855935147654894</v>
      </c>
      <c r="BK22" s="111">
        <f t="shared" si="50"/>
        <v>1.5395483497394329E-2</v>
      </c>
      <c r="BL22" s="112">
        <v>157</v>
      </c>
      <c r="BM22" s="128">
        <f t="shared" si="51"/>
        <v>0.99999999999999989</v>
      </c>
      <c r="BN22" s="113">
        <f t="shared" si="52"/>
        <v>72.63636363636364</v>
      </c>
      <c r="BO22" s="113">
        <f t="shared" si="53"/>
        <v>50.157727272727271</v>
      </c>
      <c r="BP22" s="113">
        <f t="shared" si="54"/>
        <v>6.0427272727272729</v>
      </c>
    </row>
    <row r="23" spans="1:68" ht="15.5" x14ac:dyDescent="0.35">
      <c r="A23" s="102">
        <v>17</v>
      </c>
      <c r="B23" s="26" t="s">
        <v>20</v>
      </c>
      <c r="C23" s="126">
        <v>394.27272727272725</v>
      </c>
      <c r="D23" s="126">
        <v>247.45454545454547</v>
      </c>
      <c r="E23" s="126">
        <v>15</v>
      </c>
      <c r="F23" s="127">
        <f t="shared" ref="F23:H23" si="70">0.085*C23</f>
        <v>33.51318181818182</v>
      </c>
      <c r="G23" s="127">
        <f t="shared" si="70"/>
        <v>21.033636363636365</v>
      </c>
      <c r="H23" s="127">
        <f t="shared" si="70"/>
        <v>1.2750000000000001</v>
      </c>
      <c r="I23" s="110">
        <v>1</v>
      </c>
      <c r="J23" s="107">
        <f t="shared" si="1"/>
        <v>9.0909090909090905E-3</v>
      </c>
      <c r="K23" s="106">
        <f t="shared" si="2"/>
        <v>0.30466528925619835</v>
      </c>
      <c r="L23" s="106">
        <f t="shared" si="3"/>
        <v>0.27419876033057849</v>
      </c>
      <c r="M23" s="106">
        <f t="shared" si="4"/>
        <v>3.0466528925619837E-2</v>
      </c>
      <c r="N23" s="106">
        <f t="shared" si="5"/>
        <v>0.19121487603305787</v>
      </c>
      <c r="O23" s="106">
        <f t="shared" si="6"/>
        <v>0.17209338842975208</v>
      </c>
      <c r="P23" s="106">
        <f t="shared" si="7"/>
        <v>1.9121487603305787E-2</v>
      </c>
      <c r="Q23" s="106">
        <f t="shared" si="8"/>
        <v>1.1590909090909091E-2</v>
      </c>
      <c r="R23" s="106">
        <f t="shared" si="9"/>
        <v>1.0431818181818183E-2</v>
      </c>
      <c r="S23" s="106">
        <f t="shared" si="10"/>
        <v>1.1590909090909091E-3</v>
      </c>
      <c r="T23" s="115">
        <v>44</v>
      </c>
      <c r="U23" s="116">
        <f t="shared" si="11"/>
        <v>0.4</v>
      </c>
      <c r="V23" s="109">
        <f t="shared" si="12"/>
        <v>13.405272727272729</v>
      </c>
      <c r="W23" s="109">
        <f t="shared" si="13"/>
        <v>12.064745454545456</v>
      </c>
      <c r="X23" s="109">
        <f t="shared" si="14"/>
        <v>1.340527272727273</v>
      </c>
      <c r="Y23" s="109">
        <f t="shared" si="15"/>
        <v>8.4134545454545471</v>
      </c>
      <c r="Z23" s="109">
        <f t="shared" si="16"/>
        <v>7.5721090909090929</v>
      </c>
      <c r="AA23" s="109">
        <f t="shared" si="17"/>
        <v>0.84134545454545473</v>
      </c>
      <c r="AB23" s="109">
        <f t="shared" si="18"/>
        <v>0.51000000000000012</v>
      </c>
      <c r="AC23" s="109">
        <f t="shared" si="19"/>
        <v>0.45900000000000013</v>
      </c>
      <c r="AD23" s="109">
        <f t="shared" si="20"/>
        <v>5.1000000000000018E-2</v>
      </c>
      <c r="AE23" s="110">
        <v>13</v>
      </c>
      <c r="AF23" s="107">
        <f t="shared" si="21"/>
        <v>0.11818181818181818</v>
      </c>
      <c r="AG23" s="106">
        <f t="shared" si="22"/>
        <v>3.9606487603305789</v>
      </c>
      <c r="AH23" s="106">
        <f t="shared" si="23"/>
        <v>3.5645838842975213</v>
      </c>
      <c r="AI23" s="106">
        <f t="shared" si="24"/>
        <v>0.3960648760330579</v>
      </c>
      <c r="AJ23" s="106">
        <f t="shared" si="25"/>
        <v>2.4857933884297521</v>
      </c>
      <c r="AK23" s="106">
        <f t="shared" si="26"/>
        <v>2.2372140495867767</v>
      </c>
      <c r="AL23" s="106">
        <f t="shared" si="27"/>
        <v>0.24857933884297523</v>
      </c>
      <c r="AM23" s="106">
        <f t="shared" si="28"/>
        <v>0.15068181818181819</v>
      </c>
      <c r="AN23" s="106">
        <f t="shared" si="29"/>
        <v>0.13561363636363638</v>
      </c>
      <c r="AO23" s="106">
        <f t="shared" si="30"/>
        <v>1.5068181818181821E-2</v>
      </c>
      <c r="AP23" s="115">
        <v>38</v>
      </c>
      <c r="AQ23" s="116">
        <f t="shared" si="31"/>
        <v>0.34545454545454546</v>
      </c>
      <c r="AR23" s="109">
        <f t="shared" si="32"/>
        <v>11.577280991735538</v>
      </c>
      <c r="AS23" s="109">
        <f t="shared" si="33"/>
        <v>10.419552892561985</v>
      </c>
      <c r="AT23" s="109">
        <f t="shared" si="34"/>
        <v>1.1577280991735539</v>
      </c>
      <c r="AU23" s="109">
        <f t="shared" si="35"/>
        <v>7.2661652892561985</v>
      </c>
      <c r="AV23" s="109">
        <f t="shared" si="36"/>
        <v>6.5395487603305789</v>
      </c>
      <c r="AW23" s="109">
        <f t="shared" si="37"/>
        <v>0.7266165289256199</v>
      </c>
      <c r="AX23" s="109">
        <f t="shared" si="38"/>
        <v>0.44045454545454549</v>
      </c>
      <c r="AY23" s="109">
        <f t="shared" si="39"/>
        <v>0.39640909090909093</v>
      </c>
      <c r="AZ23" s="109">
        <f t="shared" si="40"/>
        <v>4.4045454545454554E-2</v>
      </c>
      <c r="BA23" s="110">
        <v>14</v>
      </c>
      <c r="BB23" s="107">
        <f t="shared" si="41"/>
        <v>0.12727272727272726</v>
      </c>
      <c r="BC23" s="111">
        <f t="shared" si="42"/>
        <v>4.2653140495867765</v>
      </c>
      <c r="BD23" s="111">
        <f t="shared" si="43"/>
        <v>3.838782644628099</v>
      </c>
      <c r="BE23" s="111">
        <f t="shared" si="44"/>
        <v>0.4265314049586777</v>
      </c>
      <c r="BF23" s="111">
        <f t="shared" si="45"/>
        <v>2.6770082644628097</v>
      </c>
      <c r="BG23" s="111">
        <f t="shared" si="46"/>
        <v>2.4093074380165289</v>
      </c>
      <c r="BH23" s="111">
        <f t="shared" si="47"/>
        <v>0.26770082644628096</v>
      </c>
      <c r="BI23" s="111">
        <f t="shared" si="48"/>
        <v>0.16227272727272726</v>
      </c>
      <c r="BJ23" s="111">
        <f t="shared" si="49"/>
        <v>0.14604545454545453</v>
      </c>
      <c r="BK23" s="111">
        <f t="shared" si="50"/>
        <v>1.6227272727272726E-2</v>
      </c>
      <c r="BL23" s="112">
        <v>110</v>
      </c>
      <c r="BM23" s="128">
        <f t="shared" si="51"/>
        <v>1</v>
      </c>
      <c r="BN23" s="113">
        <f t="shared" si="52"/>
        <v>33.513181818181828</v>
      </c>
      <c r="BO23" s="113">
        <f t="shared" si="53"/>
        <v>21.033636363636365</v>
      </c>
      <c r="BP23" s="113">
        <f t="shared" si="54"/>
        <v>1.2750000000000001</v>
      </c>
    </row>
    <row r="24" spans="1:68" ht="15.5" x14ac:dyDescent="0.35">
      <c r="A24" s="102">
        <v>18</v>
      </c>
      <c r="B24" s="26" t="s">
        <v>21</v>
      </c>
      <c r="C24" s="126">
        <v>1480.909090909091</v>
      </c>
      <c r="D24" s="126">
        <v>446.63636363636363</v>
      </c>
      <c r="E24" s="126">
        <v>44.090909090909093</v>
      </c>
      <c r="F24" s="127">
        <f t="shared" ref="F24:H24" si="71">0.085*C24</f>
        <v>125.87727272727274</v>
      </c>
      <c r="G24" s="127">
        <f t="shared" si="71"/>
        <v>37.964090909090913</v>
      </c>
      <c r="H24" s="127">
        <f t="shared" si="71"/>
        <v>3.747727272727273</v>
      </c>
      <c r="I24" s="110">
        <v>3</v>
      </c>
      <c r="J24" s="107">
        <f t="shared" si="1"/>
        <v>9.6153846153846159E-3</v>
      </c>
      <c r="K24" s="106">
        <f t="shared" si="2"/>
        <v>1.2103583916083918</v>
      </c>
      <c r="L24" s="106">
        <f t="shared" si="3"/>
        <v>1.0893225524475527</v>
      </c>
      <c r="M24" s="106">
        <f t="shared" si="4"/>
        <v>0.12103583916083918</v>
      </c>
      <c r="N24" s="106">
        <f t="shared" si="5"/>
        <v>0.36503933566433572</v>
      </c>
      <c r="O24" s="106">
        <f t="shared" si="6"/>
        <v>0.32853540209790216</v>
      </c>
      <c r="P24" s="106">
        <f t="shared" si="7"/>
        <v>3.6503933566433576E-2</v>
      </c>
      <c r="Q24" s="106">
        <f t="shared" si="8"/>
        <v>3.6035839160839168E-2</v>
      </c>
      <c r="R24" s="106">
        <f t="shared" si="9"/>
        <v>3.2432255244755251E-2</v>
      </c>
      <c r="S24" s="106">
        <f t="shared" si="10"/>
        <v>3.6035839160839171E-3</v>
      </c>
      <c r="T24" s="115">
        <v>128</v>
      </c>
      <c r="U24" s="116">
        <f t="shared" si="11"/>
        <v>0.41025641025641024</v>
      </c>
      <c r="V24" s="109">
        <f t="shared" si="12"/>
        <v>51.641958041958048</v>
      </c>
      <c r="W24" s="109">
        <f t="shared" si="13"/>
        <v>46.477762237762242</v>
      </c>
      <c r="X24" s="109">
        <f t="shared" si="14"/>
        <v>5.1641958041958054</v>
      </c>
      <c r="Y24" s="109">
        <f t="shared" si="15"/>
        <v>15.575011655011656</v>
      </c>
      <c r="Z24" s="109">
        <f t="shared" si="16"/>
        <v>14.017510489510491</v>
      </c>
      <c r="AA24" s="109">
        <f t="shared" si="17"/>
        <v>1.5575011655011657</v>
      </c>
      <c r="AB24" s="109">
        <f t="shared" si="18"/>
        <v>1.5375291375291376</v>
      </c>
      <c r="AC24" s="109">
        <f t="shared" si="19"/>
        <v>1.3837762237762239</v>
      </c>
      <c r="AD24" s="109">
        <f t="shared" si="20"/>
        <v>0.15375291375291378</v>
      </c>
      <c r="AE24" s="110">
        <v>30</v>
      </c>
      <c r="AF24" s="107">
        <f t="shared" si="21"/>
        <v>9.6153846153846159E-2</v>
      </c>
      <c r="AG24" s="106">
        <f t="shared" si="22"/>
        <v>12.103583916083918</v>
      </c>
      <c r="AH24" s="106">
        <f t="shared" si="23"/>
        <v>10.893225524475527</v>
      </c>
      <c r="AI24" s="106">
        <f t="shared" si="24"/>
        <v>1.210358391608392</v>
      </c>
      <c r="AJ24" s="106">
        <f t="shared" si="25"/>
        <v>3.6503933566433573</v>
      </c>
      <c r="AK24" s="106">
        <f t="shared" si="26"/>
        <v>3.2853540209790215</v>
      </c>
      <c r="AL24" s="106">
        <f t="shared" si="27"/>
        <v>0.36503933566433577</v>
      </c>
      <c r="AM24" s="106">
        <f t="shared" si="28"/>
        <v>0.36035839160839167</v>
      </c>
      <c r="AN24" s="106">
        <f t="shared" si="29"/>
        <v>0.32432255244755254</v>
      </c>
      <c r="AO24" s="106">
        <f t="shared" si="30"/>
        <v>3.6035839160839168E-2</v>
      </c>
      <c r="AP24" s="115">
        <v>124</v>
      </c>
      <c r="AQ24" s="116">
        <f t="shared" si="31"/>
        <v>0.39743589743589741</v>
      </c>
      <c r="AR24" s="109">
        <f t="shared" si="32"/>
        <v>50.028146853146858</v>
      </c>
      <c r="AS24" s="109">
        <f t="shared" si="33"/>
        <v>45.025332167832175</v>
      </c>
      <c r="AT24" s="109">
        <f t="shared" si="34"/>
        <v>5.0028146853146858</v>
      </c>
      <c r="AU24" s="109">
        <f t="shared" si="35"/>
        <v>15.088292540792542</v>
      </c>
      <c r="AV24" s="109">
        <f t="shared" si="36"/>
        <v>13.579463286713288</v>
      </c>
      <c r="AW24" s="109">
        <f t="shared" si="37"/>
        <v>1.5088292540792543</v>
      </c>
      <c r="AX24" s="109">
        <f t="shared" si="38"/>
        <v>1.4894813519813519</v>
      </c>
      <c r="AY24" s="109">
        <f t="shared" si="39"/>
        <v>1.3405332167832167</v>
      </c>
      <c r="AZ24" s="109">
        <f t="shared" si="40"/>
        <v>0.14894813519813518</v>
      </c>
      <c r="BA24" s="110">
        <v>27</v>
      </c>
      <c r="BB24" s="107">
        <f t="shared" si="41"/>
        <v>8.6538461538461536E-2</v>
      </c>
      <c r="BC24" s="111">
        <f t="shared" si="42"/>
        <v>10.893225524475525</v>
      </c>
      <c r="BD24" s="111">
        <f t="shared" si="43"/>
        <v>9.8039029720279736</v>
      </c>
      <c r="BE24" s="111">
        <f t="shared" si="44"/>
        <v>1.0893225524475525</v>
      </c>
      <c r="BF24" s="111">
        <f t="shared" si="45"/>
        <v>3.2853540209790211</v>
      </c>
      <c r="BG24" s="111">
        <f t="shared" si="46"/>
        <v>2.956818618881119</v>
      </c>
      <c r="BH24" s="111">
        <f t="shared" si="47"/>
        <v>0.32853540209790211</v>
      </c>
      <c r="BI24" s="111">
        <f t="shared" si="48"/>
        <v>0.32432255244755248</v>
      </c>
      <c r="BJ24" s="111">
        <f t="shared" si="49"/>
        <v>0.29189029720279724</v>
      </c>
      <c r="BK24" s="111">
        <f t="shared" si="50"/>
        <v>3.2432255244755251E-2</v>
      </c>
      <c r="BL24" s="112">
        <v>312</v>
      </c>
      <c r="BM24" s="128">
        <f t="shared" si="51"/>
        <v>0.99999999999999989</v>
      </c>
      <c r="BN24" s="113">
        <f t="shared" si="52"/>
        <v>125.87727272727275</v>
      </c>
      <c r="BO24" s="113">
        <f t="shared" si="53"/>
        <v>37.96409090909092</v>
      </c>
      <c r="BP24" s="113">
        <f t="shared" si="54"/>
        <v>3.7477272727272726</v>
      </c>
    </row>
    <row r="25" spans="1:68" ht="15.5" x14ac:dyDescent="0.35">
      <c r="A25" s="102">
        <v>19</v>
      </c>
      <c r="B25" s="26" t="s">
        <v>22</v>
      </c>
      <c r="C25" s="126">
        <v>2293</v>
      </c>
      <c r="D25" s="126">
        <v>1247.1818181818182</v>
      </c>
      <c r="E25" s="126">
        <v>138.54545454545453</v>
      </c>
      <c r="F25" s="127">
        <f t="shared" ref="F25:H25" si="72">0.085*C25</f>
        <v>194.905</v>
      </c>
      <c r="G25" s="127">
        <f t="shared" si="72"/>
        <v>106.01045454545456</v>
      </c>
      <c r="H25" s="127">
        <f t="shared" si="72"/>
        <v>11.776363636363635</v>
      </c>
      <c r="I25" s="110">
        <v>6</v>
      </c>
      <c r="J25" s="107">
        <f t="shared" si="1"/>
        <v>1.3793103448275862E-2</v>
      </c>
      <c r="K25" s="106">
        <f t="shared" si="2"/>
        <v>2.688344827586207</v>
      </c>
      <c r="L25" s="106">
        <f t="shared" si="3"/>
        <v>2.4195103448275863</v>
      </c>
      <c r="M25" s="106">
        <f t="shared" si="4"/>
        <v>0.26883448275862071</v>
      </c>
      <c r="N25" s="106">
        <f t="shared" si="5"/>
        <v>1.4622131661442008</v>
      </c>
      <c r="O25" s="106">
        <f t="shared" si="6"/>
        <v>1.3159918495297809</v>
      </c>
      <c r="P25" s="106">
        <f t="shared" si="7"/>
        <v>0.14622131661442009</v>
      </c>
      <c r="Q25" s="106">
        <f t="shared" si="8"/>
        <v>0.16243260188087774</v>
      </c>
      <c r="R25" s="106">
        <f t="shared" si="9"/>
        <v>0.14618934169278996</v>
      </c>
      <c r="S25" s="106">
        <f t="shared" si="10"/>
        <v>1.6243260188087773E-2</v>
      </c>
      <c r="T25" s="115">
        <v>123</v>
      </c>
      <c r="U25" s="116">
        <f t="shared" si="11"/>
        <v>0.28275862068965518</v>
      </c>
      <c r="V25" s="109">
        <f t="shared" si="12"/>
        <v>55.111068965517241</v>
      </c>
      <c r="W25" s="109">
        <f t="shared" si="13"/>
        <v>49.599962068965517</v>
      </c>
      <c r="X25" s="109">
        <f t="shared" si="14"/>
        <v>5.5111068965517243</v>
      </c>
      <c r="Y25" s="109">
        <f t="shared" si="15"/>
        <v>29.975369905956118</v>
      </c>
      <c r="Z25" s="109">
        <f t="shared" si="16"/>
        <v>26.977832915360505</v>
      </c>
      <c r="AA25" s="109">
        <f t="shared" si="17"/>
        <v>2.997536990595612</v>
      </c>
      <c r="AB25" s="109">
        <f t="shared" si="18"/>
        <v>3.3298683385579935</v>
      </c>
      <c r="AC25" s="109">
        <f t="shared" si="19"/>
        <v>2.9968815047021944</v>
      </c>
      <c r="AD25" s="109">
        <f t="shared" si="20"/>
        <v>0.33298683385579936</v>
      </c>
      <c r="AE25" s="110">
        <v>55</v>
      </c>
      <c r="AF25" s="107">
        <f t="shared" si="21"/>
        <v>0.12643678160919541</v>
      </c>
      <c r="AG25" s="106">
        <f t="shared" si="22"/>
        <v>24.643160919540232</v>
      </c>
      <c r="AH25" s="106">
        <f t="shared" si="23"/>
        <v>22.178844827586211</v>
      </c>
      <c r="AI25" s="106">
        <f t="shared" si="24"/>
        <v>2.4643160919540232</v>
      </c>
      <c r="AJ25" s="106">
        <f t="shared" si="25"/>
        <v>13.403620689655176</v>
      </c>
      <c r="AK25" s="106">
        <f t="shared" si="26"/>
        <v>12.063258620689659</v>
      </c>
      <c r="AL25" s="106">
        <f t="shared" si="27"/>
        <v>1.3403620689655176</v>
      </c>
      <c r="AM25" s="106">
        <f t="shared" si="28"/>
        <v>1.4889655172413794</v>
      </c>
      <c r="AN25" s="106">
        <f t="shared" si="29"/>
        <v>1.3400689655172415</v>
      </c>
      <c r="AO25" s="106">
        <f t="shared" si="30"/>
        <v>0.14889655172413793</v>
      </c>
      <c r="AP25" s="115">
        <v>213</v>
      </c>
      <c r="AQ25" s="116">
        <f t="shared" si="31"/>
        <v>0.48965517241379308</v>
      </c>
      <c r="AR25" s="109">
        <f t="shared" si="32"/>
        <v>95.436241379310346</v>
      </c>
      <c r="AS25" s="109">
        <f t="shared" si="33"/>
        <v>85.892617241379313</v>
      </c>
      <c r="AT25" s="109">
        <f t="shared" si="34"/>
        <v>9.5436241379310349</v>
      </c>
      <c r="AU25" s="109">
        <f t="shared" si="35"/>
        <v>51.908567398119132</v>
      </c>
      <c r="AV25" s="109">
        <f t="shared" si="36"/>
        <v>46.717710658307219</v>
      </c>
      <c r="AW25" s="109">
        <f t="shared" si="37"/>
        <v>5.1908567398119132</v>
      </c>
      <c r="AX25" s="109">
        <f t="shared" si="38"/>
        <v>5.7663573667711594</v>
      </c>
      <c r="AY25" s="109">
        <f t="shared" si="39"/>
        <v>5.1897216300940432</v>
      </c>
      <c r="AZ25" s="109">
        <f t="shared" si="40"/>
        <v>0.57663573667711598</v>
      </c>
      <c r="BA25" s="110">
        <v>38</v>
      </c>
      <c r="BB25" s="107">
        <f t="shared" si="41"/>
        <v>8.7356321839080459E-2</v>
      </c>
      <c r="BC25" s="111">
        <f t="shared" si="42"/>
        <v>17.026183908045976</v>
      </c>
      <c r="BD25" s="111">
        <f t="shared" si="43"/>
        <v>15.323565517241379</v>
      </c>
      <c r="BE25" s="111">
        <f t="shared" si="44"/>
        <v>1.7026183908045978</v>
      </c>
      <c r="BF25" s="111">
        <f t="shared" si="45"/>
        <v>9.260683385579938</v>
      </c>
      <c r="BG25" s="111">
        <f t="shared" si="46"/>
        <v>8.3346150470219449</v>
      </c>
      <c r="BH25" s="111">
        <f t="shared" si="47"/>
        <v>0.92606833855799386</v>
      </c>
      <c r="BI25" s="111">
        <f t="shared" si="48"/>
        <v>1.0287398119122255</v>
      </c>
      <c r="BJ25" s="111">
        <f t="shared" si="49"/>
        <v>0.92586583072100304</v>
      </c>
      <c r="BK25" s="111">
        <f t="shared" si="50"/>
        <v>0.10287398119122255</v>
      </c>
      <c r="BL25" s="112">
        <v>435</v>
      </c>
      <c r="BM25" s="128">
        <f t="shared" si="51"/>
        <v>1</v>
      </c>
      <c r="BN25" s="113">
        <f t="shared" si="52"/>
        <v>194.905</v>
      </c>
      <c r="BO25" s="113">
        <f t="shared" si="53"/>
        <v>106.01045454545455</v>
      </c>
      <c r="BP25" s="113">
        <f t="shared" si="54"/>
        <v>11.776363636363634</v>
      </c>
    </row>
    <row r="26" spans="1:68" ht="15.5" x14ac:dyDescent="0.35">
      <c r="A26" s="102">
        <v>20</v>
      </c>
      <c r="B26" s="26" t="s">
        <v>23</v>
      </c>
      <c r="C26" s="126">
        <v>847.90909090909088</v>
      </c>
      <c r="D26" s="126">
        <v>309.18181818181819</v>
      </c>
      <c r="E26" s="126">
        <v>44.727272727272727</v>
      </c>
      <c r="F26" s="127">
        <f t="shared" ref="F26:H26" si="73">0.085*C26</f>
        <v>72.072272727272733</v>
      </c>
      <c r="G26" s="127">
        <f t="shared" si="73"/>
        <v>26.280454545454546</v>
      </c>
      <c r="H26" s="127">
        <f t="shared" si="73"/>
        <v>3.8018181818181822</v>
      </c>
      <c r="I26" s="110">
        <v>3</v>
      </c>
      <c r="J26" s="107">
        <f t="shared" si="1"/>
        <v>1.6042780748663103E-2</v>
      </c>
      <c r="K26" s="106">
        <f t="shared" si="2"/>
        <v>1.1562396694214878</v>
      </c>
      <c r="L26" s="106">
        <f t="shared" si="3"/>
        <v>1.040615702479339</v>
      </c>
      <c r="M26" s="106">
        <f t="shared" si="4"/>
        <v>0.11562396694214878</v>
      </c>
      <c r="N26" s="106">
        <f t="shared" si="5"/>
        <v>0.42161157024793394</v>
      </c>
      <c r="O26" s="106">
        <f t="shared" si="6"/>
        <v>0.37945041322314055</v>
      </c>
      <c r="P26" s="106">
        <f t="shared" si="7"/>
        <v>4.2161157024793394E-2</v>
      </c>
      <c r="Q26" s="106">
        <f t="shared" si="8"/>
        <v>6.0991735537190096E-2</v>
      </c>
      <c r="R26" s="106">
        <f t="shared" si="9"/>
        <v>5.4892561983471089E-2</v>
      </c>
      <c r="S26" s="106">
        <f t="shared" si="10"/>
        <v>6.0991735537190101E-3</v>
      </c>
      <c r="T26" s="115">
        <v>84</v>
      </c>
      <c r="U26" s="116">
        <f t="shared" si="11"/>
        <v>0.44919786096256686</v>
      </c>
      <c r="V26" s="109">
        <f t="shared" si="12"/>
        <v>32.374710743801657</v>
      </c>
      <c r="W26" s="109">
        <f t="shared" si="13"/>
        <v>29.137239669421493</v>
      </c>
      <c r="X26" s="109">
        <f t="shared" si="14"/>
        <v>3.2374710743801658</v>
      </c>
      <c r="Y26" s="109">
        <f t="shared" si="15"/>
        <v>11.805123966942149</v>
      </c>
      <c r="Z26" s="109">
        <f t="shared" si="16"/>
        <v>10.624611570247934</v>
      </c>
      <c r="AA26" s="109">
        <f t="shared" si="17"/>
        <v>1.180512396694215</v>
      </c>
      <c r="AB26" s="109">
        <f t="shared" si="18"/>
        <v>1.7077685950413226</v>
      </c>
      <c r="AC26" s="109">
        <f t="shared" si="19"/>
        <v>1.5369917355371905</v>
      </c>
      <c r="AD26" s="109">
        <f t="shared" si="20"/>
        <v>0.17077685950413227</v>
      </c>
      <c r="AE26" s="110">
        <v>16</v>
      </c>
      <c r="AF26" s="107">
        <f t="shared" si="21"/>
        <v>8.5561497326203204E-2</v>
      </c>
      <c r="AG26" s="106">
        <f t="shared" si="22"/>
        <v>6.1666115702479338</v>
      </c>
      <c r="AH26" s="106">
        <f t="shared" si="23"/>
        <v>5.549950413223141</v>
      </c>
      <c r="AI26" s="106">
        <f t="shared" si="24"/>
        <v>0.6166611570247934</v>
      </c>
      <c r="AJ26" s="106">
        <f t="shared" si="25"/>
        <v>2.2485950413223139</v>
      </c>
      <c r="AK26" s="106">
        <f t="shared" si="26"/>
        <v>2.0237355371900825</v>
      </c>
      <c r="AL26" s="106">
        <f t="shared" si="27"/>
        <v>0.22485950413223141</v>
      </c>
      <c r="AM26" s="106">
        <f t="shared" si="28"/>
        <v>0.32528925619834714</v>
      </c>
      <c r="AN26" s="106">
        <f t="shared" si="29"/>
        <v>0.29276033057851242</v>
      </c>
      <c r="AO26" s="106">
        <f t="shared" si="30"/>
        <v>3.2528925619834718E-2</v>
      </c>
      <c r="AP26" s="115">
        <v>70</v>
      </c>
      <c r="AQ26" s="116">
        <f t="shared" si="31"/>
        <v>0.37433155080213903</v>
      </c>
      <c r="AR26" s="109">
        <f t="shared" si="32"/>
        <v>26.978925619834712</v>
      </c>
      <c r="AS26" s="109">
        <f t="shared" si="33"/>
        <v>24.281033057851243</v>
      </c>
      <c r="AT26" s="109">
        <f t="shared" si="34"/>
        <v>2.6978925619834713</v>
      </c>
      <c r="AU26" s="109">
        <f t="shared" si="35"/>
        <v>9.8376033057851249</v>
      </c>
      <c r="AV26" s="109">
        <f t="shared" si="36"/>
        <v>8.8538429752066126</v>
      </c>
      <c r="AW26" s="109">
        <f t="shared" si="37"/>
        <v>0.98376033057851253</v>
      </c>
      <c r="AX26" s="109">
        <f t="shared" si="38"/>
        <v>1.4231404958677687</v>
      </c>
      <c r="AY26" s="109">
        <f t="shared" si="39"/>
        <v>1.280826446280992</v>
      </c>
      <c r="AZ26" s="109">
        <f t="shared" si="40"/>
        <v>0.14231404958677688</v>
      </c>
      <c r="BA26" s="110">
        <v>14</v>
      </c>
      <c r="BB26" s="107">
        <f t="shared" si="41"/>
        <v>7.4866310160427801E-2</v>
      </c>
      <c r="BC26" s="111">
        <f t="shared" si="42"/>
        <v>5.3957851239669425</v>
      </c>
      <c r="BD26" s="111">
        <f t="shared" si="43"/>
        <v>4.856206611570248</v>
      </c>
      <c r="BE26" s="111">
        <f t="shared" si="44"/>
        <v>0.5395785123966943</v>
      </c>
      <c r="BF26" s="111">
        <f t="shared" si="45"/>
        <v>1.9675206611570246</v>
      </c>
      <c r="BG26" s="111">
        <f t="shared" si="46"/>
        <v>1.7707685950413221</v>
      </c>
      <c r="BH26" s="111">
        <f t="shared" si="47"/>
        <v>0.19675206611570248</v>
      </c>
      <c r="BI26" s="111">
        <f t="shared" si="48"/>
        <v>0.28462809917355375</v>
      </c>
      <c r="BJ26" s="111">
        <f t="shared" si="49"/>
        <v>0.25616528925619836</v>
      </c>
      <c r="BK26" s="111">
        <f t="shared" si="50"/>
        <v>2.8462809917355378E-2</v>
      </c>
      <c r="BL26" s="112">
        <v>187</v>
      </c>
      <c r="BM26" s="128">
        <f t="shared" si="51"/>
        <v>1</v>
      </c>
      <c r="BN26" s="113">
        <f t="shared" si="52"/>
        <v>72.072272727272747</v>
      </c>
      <c r="BO26" s="113">
        <f t="shared" si="53"/>
        <v>26.280454545454546</v>
      </c>
      <c r="BP26" s="113">
        <f t="shared" si="54"/>
        <v>3.8018181818181827</v>
      </c>
    </row>
    <row r="27" spans="1:68" ht="15.5" x14ac:dyDescent="0.35">
      <c r="A27" s="102">
        <v>21</v>
      </c>
      <c r="B27" s="26" t="s">
        <v>24</v>
      </c>
      <c r="C27" s="126">
        <v>1043.4545454545455</v>
      </c>
      <c r="D27" s="126">
        <v>332</v>
      </c>
      <c r="E27" s="126">
        <v>44.18181818181818</v>
      </c>
      <c r="F27" s="127">
        <f t="shared" ref="F27:H27" si="74">0.085*C27</f>
        <v>88.693636363636372</v>
      </c>
      <c r="G27" s="127">
        <f t="shared" si="74"/>
        <v>28.220000000000002</v>
      </c>
      <c r="H27" s="127">
        <f t="shared" si="74"/>
        <v>3.7554545454545454</v>
      </c>
      <c r="I27" s="110">
        <v>3</v>
      </c>
      <c r="J27" s="107">
        <f t="shared" si="1"/>
        <v>1.2195121951219513E-2</v>
      </c>
      <c r="K27" s="106">
        <f t="shared" si="2"/>
        <v>1.0816297117516631</v>
      </c>
      <c r="L27" s="106">
        <f t="shared" si="3"/>
        <v>0.97346674057649685</v>
      </c>
      <c r="M27" s="106">
        <f t="shared" si="4"/>
        <v>0.10816297117516632</v>
      </c>
      <c r="N27" s="106">
        <f t="shared" si="5"/>
        <v>0.34414634146341466</v>
      </c>
      <c r="O27" s="106">
        <f t="shared" si="6"/>
        <v>0.30973170731707322</v>
      </c>
      <c r="P27" s="106">
        <f t="shared" si="7"/>
        <v>3.4414634146341466E-2</v>
      </c>
      <c r="Q27" s="106">
        <f t="shared" si="8"/>
        <v>4.5798226164079824E-2</v>
      </c>
      <c r="R27" s="106">
        <f t="shared" si="9"/>
        <v>4.1218403547671839E-2</v>
      </c>
      <c r="S27" s="106">
        <f t="shared" si="10"/>
        <v>4.5798226164079827E-3</v>
      </c>
      <c r="T27" s="115">
        <v>83</v>
      </c>
      <c r="U27" s="116">
        <f t="shared" si="11"/>
        <v>0.33739837398373984</v>
      </c>
      <c r="V27" s="109">
        <f t="shared" si="12"/>
        <v>29.925088691796013</v>
      </c>
      <c r="W27" s="109">
        <f t="shared" si="13"/>
        <v>26.932579822616411</v>
      </c>
      <c r="X27" s="109">
        <f t="shared" si="14"/>
        <v>2.9925088691796016</v>
      </c>
      <c r="Y27" s="109">
        <f t="shared" si="15"/>
        <v>9.5213821138211383</v>
      </c>
      <c r="Z27" s="109">
        <f t="shared" si="16"/>
        <v>8.569243902439025</v>
      </c>
      <c r="AA27" s="109">
        <f t="shared" si="17"/>
        <v>0.95213821138211385</v>
      </c>
      <c r="AB27" s="109">
        <f t="shared" si="18"/>
        <v>1.2670842572062084</v>
      </c>
      <c r="AC27" s="109">
        <f t="shared" si="19"/>
        <v>1.1403758314855876</v>
      </c>
      <c r="AD27" s="109">
        <f t="shared" si="20"/>
        <v>0.12670842572062085</v>
      </c>
      <c r="AE27" s="110">
        <v>31</v>
      </c>
      <c r="AF27" s="107">
        <f t="shared" si="21"/>
        <v>0.12601626016260162</v>
      </c>
      <c r="AG27" s="106">
        <f t="shared" si="22"/>
        <v>11.176840354767185</v>
      </c>
      <c r="AH27" s="106">
        <f t="shared" si="23"/>
        <v>10.059156319290466</v>
      </c>
      <c r="AI27" s="106">
        <f t="shared" si="24"/>
        <v>1.1176840354767186</v>
      </c>
      <c r="AJ27" s="106">
        <f t="shared" si="25"/>
        <v>3.5561788617886179</v>
      </c>
      <c r="AK27" s="106">
        <f t="shared" si="26"/>
        <v>3.2005609756097559</v>
      </c>
      <c r="AL27" s="106">
        <f t="shared" si="27"/>
        <v>0.35561788617886181</v>
      </c>
      <c r="AM27" s="106">
        <f t="shared" si="28"/>
        <v>0.47324833702882479</v>
      </c>
      <c r="AN27" s="106">
        <f t="shared" si="29"/>
        <v>0.42592350332594231</v>
      </c>
      <c r="AO27" s="106">
        <f t="shared" si="30"/>
        <v>4.7324833702882485E-2</v>
      </c>
      <c r="AP27" s="115">
        <v>109</v>
      </c>
      <c r="AQ27" s="116">
        <f t="shared" si="31"/>
        <v>0.44308943089430897</v>
      </c>
      <c r="AR27" s="109">
        <f t="shared" si="32"/>
        <v>39.299212860310426</v>
      </c>
      <c r="AS27" s="109">
        <f t="shared" si="33"/>
        <v>35.369291574279387</v>
      </c>
      <c r="AT27" s="109">
        <f t="shared" si="34"/>
        <v>3.9299212860310426</v>
      </c>
      <c r="AU27" s="109">
        <f t="shared" si="35"/>
        <v>12.5039837398374</v>
      </c>
      <c r="AV27" s="109">
        <f t="shared" si="36"/>
        <v>11.25358536585366</v>
      </c>
      <c r="AW27" s="109">
        <f t="shared" si="37"/>
        <v>1.2503983739837401</v>
      </c>
      <c r="AX27" s="109">
        <f t="shared" si="38"/>
        <v>1.6640022172949003</v>
      </c>
      <c r="AY27" s="109">
        <f t="shared" si="39"/>
        <v>1.4976019955654103</v>
      </c>
      <c r="AZ27" s="109">
        <f t="shared" si="40"/>
        <v>0.16640022172949004</v>
      </c>
      <c r="BA27" s="110">
        <v>20</v>
      </c>
      <c r="BB27" s="107">
        <f t="shared" si="41"/>
        <v>8.1300813008130079E-2</v>
      </c>
      <c r="BC27" s="111">
        <f t="shared" si="42"/>
        <v>7.2108647450110874</v>
      </c>
      <c r="BD27" s="111">
        <f t="shared" si="43"/>
        <v>6.4897782705099791</v>
      </c>
      <c r="BE27" s="111">
        <f t="shared" si="44"/>
        <v>0.72108647450110874</v>
      </c>
      <c r="BF27" s="111">
        <f t="shared" si="45"/>
        <v>2.294308943089431</v>
      </c>
      <c r="BG27" s="111">
        <f t="shared" si="46"/>
        <v>2.0648780487804879</v>
      </c>
      <c r="BH27" s="111">
        <f t="shared" si="47"/>
        <v>0.22943089430894312</v>
      </c>
      <c r="BI27" s="111">
        <f t="shared" si="48"/>
        <v>0.30532150776053213</v>
      </c>
      <c r="BJ27" s="111">
        <f t="shared" si="49"/>
        <v>0.27478935698447893</v>
      </c>
      <c r="BK27" s="111">
        <f t="shared" si="50"/>
        <v>3.0532150776053216E-2</v>
      </c>
      <c r="BL27" s="112">
        <v>246</v>
      </c>
      <c r="BM27" s="128">
        <f t="shared" si="51"/>
        <v>1</v>
      </c>
      <c r="BN27" s="113">
        <f t="shared" si="52"/>
        <v>88.693636363636372</v>
      </c>
      <c r="BO27" s="113">
        <f t="shared" si="53"/>
        <v>28.220000000000006</v>
      </c>
      <c r="BP27" s="113">
        <f t="shared" si="54"/>
        <v>3.7554545454545458</v>
      </c>
    </row>
    <row r="28" spans="1:68" ht="15.5" x14ac:dyDescent="0.35">
      <c r="A28" s="102">
        <v>22</v>
      </c>
      <c r="B28" s="26" t="s">
        <v>25</v>
      </c>
      <c r="C28" s="126">
        <v>2151.818181818182</v>
      </c>
      <c r="D28" s="126">
        <v>1081.8181818181818</v>
      </c>
      <c r="E28" s="126">
        <v>137.27272727272728</v>
      </c>
      <c r="F28" s="127">
        <f t="shared" ref="F28:H28" si="75">0.085*C28</f>
        <v>182.90454545454548</v>
      </c>
      <c r="G28" s="127">
        <f t="shared" si="75"/>
        <v>91.954545454545453</v>
      </c>
      <c r="H28" s="127">
        <f t="shared" si="75"/>
        <v>11.66818181818182</v>
      </c>
      <c r="I28" s="110">
        <v>17</v>
      </c>
      <c r="J28" s="107">
        <f t="shared" si="1"/>
        <v>3.6093418259023353E-2</v>
      </c>
      <c r="K28" s="106">
        <f t="shared" si="2"/>
        <v>6.6016502605674585</v>
      </c>
      <c r="L28" s="106">
        <f t="shared" si="3"/>
        <v>5.9414852345107132</v>
      </c>
      <c r="M28" s="106">
        <f t="shared" si="4"/>
        <v>0.66016502605674587</v>
      </c>
      <c r="N28" s="106">
        <f t="shared" si="5"/>
        <v>3.3189538699092838</v>
      </c>
      <c r="O28" s="106">
        <f t="shared" si="6"/>
        <v>2.9870584829183553</v>
      </c>
      <c r="P28" s="106">
        <f t="shared" si="7"/>
        <v>0.33189538699092841</v>
      </c>
      <c r="Q28" s="106">
        <f t="shared" si="8"/>
        <v>0.421144566685968</v>
      </c>
      <c r="R28" s="106">
        <f t="shared" si="9"/>
        <v>0.37903011001737119</v>
      </c>
      <c r="S28" s="106">
        <f t="shared" si="10"/>
        <v>4.2114456668596804E-2</v>
      </c>
      <c r="T28" s="115">
        <v>118</v>
      </c>
      <c r="U28" s="116">
        <f t="shared" si="11"/>
        <v>0.2505307855626327</v>
      </c>
      <c r="V28" s="109">
        <f t="shared" si="12"/>
        <v>45.823219455703537</v>
      </c>
      <c r="W28" s="109">
        <f t="shared" si="13"/>
        <v>41.240897510133188</v>
      </c>
      <c r="X28" s="109">
        <f t="shared" si="14"/>
        <v>4.5823219455703539</v>
      </c>
      <c r="Y28" s="109">
        <f t="shared" si="15"/>
        <v>23.037444508782087</v>
      </c>
      <c r="Z28" s="109">
        <f t="shared" si="16"/>
        <v>20.733700057903878</v>
      </c>
      <c r="AA28" s="109">
        <f t="shared" si="17"/>
        <v>2.303744450878209</v>
      </c>
      <c r="AB28" s="109">
        <f t="shared" si="18"/>
        <v>2.9232387569967191</v>
      </c>
      <c r="AC28" s="109">
        <f t="shared" si="19"/>
        <v>2.6309148812970471</v>
      </c>
      <c r="AD28" s="109">
        <f t="shared" si="20"/>
        <v>0.29232387569967194</v>
      </c>
      <c r="AE28" s="110">
        <v>72</v>
      </c>
      <c r="AF28" s="107">
        <f t="shared" si="21"/>
        <v>0.15286624203821655</v>
      </c>
      <c r="AG28" s="106">
        <f t="shared" si="22"/>
        <v>27.959930515344531</v>
      </c>
      <c r="AH28" s="106">
        <f t="shared" si="23"/>
        <v>25.163937463810079</v>
      </c>
      <c r="AI28" s="106">
        <f t="shared" si="24"/>
        <v>2.7959930515344533</v>
      </c>
      <c r="AJ28" s="106">
        <f t="shared" si="25"/>
        <v>14.056745801968731</v>
      </c>
      <c r="AK28" s="106">
        <f t="shared" si="26"/>
        <v>12.651071221771858</v>
      </c>
      <c r="AL28" s="106">
        <f t="shared" si="27"/>
        <v>1.4056745801968731</v>
      </c>
      <c r="AM28" s="106">
        <f t="shared" si="28"/>
        <v>1.7836711059640997</v>
      </c>
      <c r="AN28" s="106">
        <f t="shared" si="29"/>
        <v>1.6053039953676898</v>
      </c>
      <c r="AO28" s="106">
        <f t="shared" si="30"/>
        <v>0.17836711059640997</v>
      </c>
      <c r="AP28" s="115">
        <v>228</v>
      </c>
      <c r="AQ28" s="116">
        <f t="shared" si="31"/>
        <v>0.48407643312101911</v>
      </c>
      <c r="AR28" s="109">
        <f t="shared" si="32"/>
        <v>88.539779965257694</v>
      </c>
      <c r="AS28" s="109">
        <f t="shared" si="33"/>
        <v>79.685801968731923</v>
      </c>
      <c r="AT28" s="109">
        <f t="shared" si="34"/>
        <v>8.853977996525769</v>
      </c>
      <c r="AU28" s="109">
        <f t="shared" si="35"/>
        <v>44.513028372900983</v>
      </c>
      <c r="AV28" s="109">
        <f t="shared" si="36"/>
        <v>40.061725535610883</v>
      </c>
      <c r="AW28" s="109">
        <f t="shared" si="37"/>
        <v>4.4513028372900987</v>
      </c>
      <c r="AX28" s="109">
        <f t="shared" si="38"/>
        <v>5.6482918355529828</v>
      </c>
      <c r="AY28" s="109">
        <f t="shared" si="39"/>
        <v>5.0834626519976842</v>
      </c>
      <c r="AZ28" s="109">
        <f t="shared" si="40"/>
        <v>0.56482918355529832</v>
      </c>
      <c r="BA28" s="110">
        <v>36</v>
      </c>
      <c r="BB28" s="107">
        <f t="shared" si="41"/>
        <v>7.6433121019108277E-2</v>
      </c>
      <c r="BC28" s="111">
        <f t="shared" si="42"/>
        <v>13.979965257672266</v>
      </c>
      <c r="BD28" s="111">
        <f t="shared" si="43"/>
        <v>12.58196873190504</v>
      </c>
      <c r="BE28" s="111">
        <f t="shared" si="44"/>
        <v>1.3979965257672267</v>
      </c>
      <c r="BF28" s="111">
        <f t="shared" si="45"/>
        <v>7.0283729009843654</v>
      </c>
      <c r="BG28" s="111">
        <f t="shared" si="46"/>
        <v>6.3255356108859289</v>
      </c>
      <c r="BH28" s="111">
        <f t="shared" si="47"/>
        <v>0.70283729009843654</v>
      </c>
      <c r="BI28" s="111">
        <f t="shared" si="48"/>
        <v>0.89183555298204986</v>
      </c>
      <c r="BJ28" s="111">
        <f t="shared" si="49"/>
        <v>0.80265199768384488</v>
      </c>
      <c r="BK28" s="111">
        <f t="shared" si="50"/>
        <v>8.9183555298204986E-2</v>
      </c>
      <c r="BL28" s="112">
        <v>471</v>
      </c>
      <c r="BM28" s="128">
        <f t="shared" si="51"/>
        <v>1</v>
      </c>
      <c r="BN28" s="113">
        <f t="shared" si="52"/>
        <v>182.90454545454548</v>
      </c>
      <c r="BO28" s="113">
        <f t="shared" si="53"/>
        <v>91.954545454545453</v>
      </c>
      <c r="BP28" s="113">
        <f t="shared" si="54"/>
        <v>11.66818181818182</v>
      </c>
    </row>
    <row r="29" spans="1:68" ht="15.5" x14ac:dyDescent="0.35">
      <c r="A29" s="102">
        <v>23</v>
      </c>
      <c r="B29" s="26" t="s">
        <v>26</v>
      </c>
      <c r="C29" s="126">
        <v>882.18181818181813</v>
      </c>
      <c r="D29" s="126">
        <v>565.81818181818187</v>
      </c>
      <c r="E29" s="126">
        <v>61.909090909090907</v>
      </c>
      <c r="F29" s="127">
        <f t="shared" ref="F29:H29" si="76">0.085*C29</f>
        <v>74.985454545454544</v>
      </c>
      <c r="G29" s="127">
        <f t="shared" si="76"/>
        <v>48.094545454545461</v>
      </c>
      <c r="H29" s="127">
        <f t="shared" si="76"/>
        <v>5.2622727272727277</v>
      </c>
      <c r="I29" s="110">
        <v>2</v>
      </c>
      <c r="J29" s="107">
        <f t="shared" si="1"/>
        <v>8.7336244541484712E-3</v>
      </c>
      <c r="K29" s="106">
        <f t="shared" si="2"/>
        <v>0.6548947995236204</v>
      </c>
      <c r="L29" s="106">
        <f t="shared" si="3"/>
        <v>0.58940531957125841</v>
      </c>
      <c r="M29" s="106">
        <f t="shared" si="4"/>
        <v>6.548947995236204E-2</v>
      </c>
      <c r="N29" s="106">
        <f t="shared" si="5"/>
        <v>0.42003969829297344</v>
      </c>
      <c r="O29" s="106">
        <f t="shared" si="6"/>
        <v>0.37803572846367611</v>
      </c>
      <c r="P29" s="106">
        <f t="shared" si="7"/>
        <v>4.2003969829297348E-2</v>
      </c>
      <c r="Q29" s="106">
        <f t="shared" si="8"/>
        <v>4.5958713775307664E-2</v>
      </c>
      <c r="R29" s="106">
        <f t="shared" si="9"/>
        <v>4.1362842397776899E-2</v>
      </c>
      <c r="S29" s="106">
        <f t="shared" si="10"/>
        <v>4.5958713775307667E-3</v>
      </c>
      <c r="T29" s="115">
        <v>83</v>
      </c>
      <c r="U29" s="116">
        <f t="shared" si="11"/>
        <v>0.36244541484716158</v>
      </c>
      <c r="V29" s="109">
        <f t="shared" si="12"/>
        <v>27.178134180230252</v>
      </c>
      <c r="W29" s="109">
        <f t="shared" si="13"/>
        <v>24.460320762207228</v>
      </c>
      <c r="X29" s="109">
        <f t="shared" si="14"/>
        <v>2.7178134180230256</v>
      </c>
      <c r="Y29" s="109">
        <f t="shared" si="15"/>
        <v>17.4316474791584</v>
      </c>
      <c r="Z29" s="109">
        <f t="shared" si="16"/>
        <v>15.68848273124256</v>
      </c>
      <c r="AA29" s="109">
        <f t="shared" si="17"/>
        <v>1.7431647479158401</v>
      </c>
      <c r="AB29" s="109">
        <f t="shared" si="18"/>
        <v>1.9072866216752682</v>
      </c>
      <c r="AC29" s="109">
        <f t="shared" si="19"/>
        <v>1.7165579595077414</v>
      </c>
      <c r="AD29" s="109">
        <f t="shared" si="20"/>
        <v>0.19072866216752682</v>
      </c>
      <c r="AE29" s="110">
        <v>18</v>
      </c>
      <c r="AF29" s="107">
        <f t="shared" si="21"/>
        <v>7.8602620087336247E-2</v>
      </c>
      <c r="AG29" s="106">
        <f t="shared" si="22"/>
        <v>5.8940531957125843</v>
      </c>
      <c r="AH29" s="106">
        <f t="shared" si="23"/>
        <v>5.3046478761413258</v>
      </c>
      <c r="AI29" s="106">
        <f t="shared" si="24"/>
        <v>0.58940531957125841</v>
      </c>
      <c r="AJ29" s="106">
        <f t="shared" si="25"/>
        <v>3.7803572846367612</v>
      </c>
      <c r="AK29" s="106">
        <f t="shared" si="26"/>
        <v>3.4023215561730851</v>
      </c>
      <c r="AL29" s="106">
        <f t="shared" si="27"/>
        <v>0.37803572846367617</v>
      </c>
      <c r="AM29" s="106">
        <f t="shared" si="28"/>
        <v>0.413628423977769</v>
      </c>
      <c r="AN29" s="106">
        <f t="shared" si="29"/>
        <v>0.37226558157999212</v>
      </c>
      <c r="AO29" s="106">
        <f t="shared" si="30"/>
        <v>4.1362842397776906E-2</v>
      </c>
      <c r="AP29" s="115">
        <v>101</v>
      </c>
      <c r="AQ29" s="116">
        <f t="shared" si="31"/>
        <v>0.44104803493449779</v>
      </c>
      <c r="AR29" s="109">
        <f t="shared" si="32"/>
        <v>33.072187375942832</v>
      </c>
      <c r="AS29" s="109">
        <f t="shared" si="33"/>
        <v>29.764968638348549</v>
      </c>
      <c r="AT29" s="109">
        <f t="shared" si="34"/>
        <v>3.3072187375942832</v>
      </c>
      <c r="AU29" s="109">
        <f t="shared" si="35"/>
        <v>21.212004763795157</v>
      </c>
      <c r="AV29" s="109">
        <f t="shared" si="36"/>
        <v>19.090804287415644</v>
      </c>
      <c r="AW29" s="109">
        <f t="shared" si="37"/>
        <v>2.1212004763795158</v>
      </c>
      <c r="AX29" s="109">
        <f t="shared" si="38"/>
        <v>2.3209150456530367</v>
      </c>
      <c r="AY29" s="109">
        <f t="shared" si="39"/>
        <v>2.0888235410877329</v>
      </c>
      <c r="AZ29" s="109">
        <f t="shared" si="40"/>
        <v>0.2320915045653037</v>
      </c>
      <c r="BA29" s="110">
        <v>25</v>
      </c>
      <c r="BB29" s="107">
        <f t="shared" si="41"/>
        <v>0.1091703056768559</v>
      </c>
      <c r="BC29" s="111">
        <f t="shared" si="42"/>
        <v>8.1861849940452558</v>
      </c>
      <c r="BD29" s="111">
        <f t="shared" si="43"/>
        <v>7.3675664946407302</v>
      </c>
      <c r="BE29" s="111">
        <f t="shared" si="44"/>
        <v>0.81861849940452558</v>
      </c>
      <c r="BF29" s="111">
        <f t="shared" si="45"/>
        <v>5.2504962286621684</v>
      </c>
      <c r="BG29" s="111">
        <f t="shared" si="46"/>
        <v>4.7254466057959519</v>
      </c>
      <c r="BH29" s="111">
        <f t="shared" si="47"/>
        <v>0.52504962286621681</v>
      </c>
      <c r="BI29" s="111">
        <f t="shared" si="48"/>
        <v>0.57448392219134581</v>
      </c>
      <c r="BJ29" s="111">
        <f t="shared" si="49"/>
        <v>0.51703552997221125</v>
      </c>
      <c r="BK29" s="111">
        <f t="shared" si="50"/>
        <v>5.7448392219134586E-2</v>
      </c>
      <c r="BL29" s="112">
        <v>229</v>
      </c>
      <c r="BM29" s="128">
        <f t="shared" si="51"/>
        <v>1</v>
      </c>
      <c r="BN29" s="113">
        <f t="shared" si="52"/>
        <v>74.985454545454544</v>
      </c>
      <c r="BO29" s="113">
        <f t="shared" si="53"/>
        <v>48.094545454545468</v>
      </c>
      <c r="BP29" s="113">
        <f t="shared" si="54"/>
        <v>5.2622727272727277</v>
      </c>
    </row>
    <row r="30" spans="1:68" ht="15.5" x14ac:dyDescent="0.35">
      <c r="A30" s="102">
        <v>24</v>
      </c>
      <c r="B30" s="26" t="s">
        <v>27</v>
      </c>
      <c r="C30" s="126">
        <v>1014</v>
      </c>
      <c r="D30" s="126">
        <v>502.27272727272725</v>
      </c>
      <c r="E30" s="126">
        <v>48.727272727272727</v>
      </c>
      <c r="F30" s="127">
        <f t="shared" ref="F30:H30" si="77">0.085*C30</f>
        <v>86.190000000000012</v>
      </c>
      <c r="G30" s="127">
        <f t="shared" si="77"/>
        <v>42.69318181818182</v>
      </c>
      <c r="H30" s="127">
        <f t="shared" si="77"/>
        <v>4.1418181818181816</v>
      </c>
      <c r="I30" s="110">
        <v>1</v>
      </c>
      <c r="J30" s="107">
        <f t="shared" si="1"/>
        <v>5.2910052910052907E-3</v>
      </c>
      <c r="K30" s="106">
        <f t="shared" si="2"/>
        <v>0.45603174603174607</v>
      </c>
      <c r="L30" s="106">
        <f t="shared" si="3"/>
        <v>0.41042857142857148</v>
      </c>
      <c r="M30" s="106">
        <f t="shared" si="4"/>
        <v>4.5603174603174611E-2</v>
      </c>
      <c r="N30" s="106">
        <f t="shared" si="5"/>
        <v>0.22588985088985089</v>
      </c>
      <c r="O30" s="106">
        <f t="shared" si="6"/>
        <v>0.20330086580086582</v>
      </c>
      <c r="P30" s="106">
        <f t="shared" si="7"/>
        <v>2.2588985088985089E-2</v>
      </c>
      <c r="Q30" s="106">
        <f t="shared" si="8"/>
        <v>2.1914381914381911E-2</v>
      </c>
      <c r="R30" s="106">
        <f t="shared" si="9"/>
        <v>1.9722943722943719E-2</v>
      </c>
      <c r="S30" s="106">
        <f t="shared" si="10"/>
        <v>2.1914381914381912E-3</v>
      </c>
      <c r="T30" s="115">
        <v>38</v>
      </c>
      <c r="U30" s="116">
        <f t="shared" si="11"/>
        <v>0.20105820105820105</v>
      </c>
      <c r="V30" s="109">
        <f t="shared" si="12"/>
        <v>17.329206349206352</v>
      </c>
      <c r="W30" s="109">
        <f t="shared" si="13"/>
        <v>15.596285714285717</v>
      </c>
      <c r="X30" s="109">
        <f t="shared" si="14"/>
        <v>1.7329206349206352</v>
      </c>
      <c r="Y30" s="109">
        <f t="shared" si="15"/>
        <v>8.5838143338143329</v>
      </c>
      <c r="Z30" s="109">
        <f t="shared" si="16"/>
        <v>7.7254329004328994</v>
      </c>
      <c r="AA30" s="109">
        <f t="shared" si="17"/>
        <v>0.85838143338143336</v>
      </c>
      <c r="AB30" s="109">
        <f t="shared" si="18"/>
        <v>0.83274651274651268</v>
      </c>
      <c r="AC30" s="109">
        <f t="shared" si="19"/>
        <v>0.7494718614718614</v>
      </c>
      <c r="AD30" s="109">
        <f t="shared" si="20"/>
        <v>8.3274651274651279E-2</v>
      </c>
      <c r="AE30" s="110">
        <v>19</v>
      </c>
      <c r="AF30" s="107">
        <f t="shared" si="21"/>
        <v>0.10052910052910052</v>
      </c>
      <c r="AG30" s="106">
        <f t="shared" si="22"/>
        <v>8.664603174603176</v>
      </c>
      <c r="AH30" s="106">
        <f t="shared" si="23"/>
        <v>7.7981428571428584</v>
      </c>
      <c r="AI30" s="106">
        <f t="shared" si="24"/>
        <v>0.8664603174603176</v>
      </c>
      <c r="AJ30" s="106">
        <f t="shared" si="25"/>
        <v>4.2919071669071664</v>
      </c>
      <c r="AK30" s="106">
        <f t="shared" si="26"/>
        <v>3.8627164502164497</v>
      </c>
      <c r="AL30" s="106">
        <f t="shared" si="27"/>
        <v>0.42919071669071668</v>
      </c>
      <c r="AM30" s="106">
        <f t="shared" si="28"/>
        <v>0.41637325637325634</v>
      </c>
      <c r="AN30" s="106">
        <f t="shared" si="29"/>
        <v>0.3747359307359307</v>
      </c>
      <c r="AO30" s="106">
        <f t="shared" si="30"/>
        <v>4.163732563732564E-2</v>
      </c>
      <c r="AP30" s="115">
        <v>111</v>
      </c>
      <c r="AQ30" s="116">
        <f t="shared" si="31"/>
        <v>0.58730158730158732</v>
      </c>
      <c r="AR30" s="109">
        <f t="shared" si="32"/>
        <v>50.61952380952382</v>
      </c>
      <c r="AS30" s="109">
        <f t="shared" si="33"/>
        <v>45.557571428571435</v>
      </c>
      <c r="AT30" s="109">
        <f t="shared" si="34"/>
        <v>5.0619523809523823</v>
      </c>
      <c r="AU30" s="109">
        <f t="shared" si="35"/>
        <v>25.073773448773451</v>
      </c>
      <c r="AV30" s="109">
        <f t="shared" si="36"/>
        <v>22.566396103896107</v>
      </c>
      <c r="AW30" s="109">
        <f t="shared" si="37"/>
        <v>2.5073773448773453</v>
      </c>
      <c r="AX30" s="109">
        <f t="shared" si="38"/>
        <v>2.4324963924963923</v>
      </c>
      <c r="AY30" s="109">
        <f t="shared" si="39"/>
        <v>2.1892467532467532</v>
      </c>
      <c r="AZ30" s="109">
        <f t="shared" si="40"/>
        <v>0.24324963924963924</v>
      </c>
      <c r="BA30" s="110">
        <v>20</v>
      </c>
      <c r="BB30" s="107">
        <f t="shared" si="41"/>
        <v>0.10582010582010581</v>
      </c>
      <c r="BC30" s="111">
        <f t="shared" si="42"/>
        <v>9.120634920634922</v>
      </c>
      <c r="BD30" s="111">
        <f t="shared" si="43"/>
        <v>8.20857142857143</v>
      </c>
      <c r="BE30" s="111">
        <f t="shared" si="44"/>
        <v>0.91206349206349224</v>
      </c>
      <c r="BF30" s="111">
        <f t="shared" si="45"/>
        <v>4.5177970177970179</v>
      </c>
      <c r="BG30" s="111">
        <f t="shared" si="46"/>
        <v>4.0660173160173159</v>
      </c>
      <c r="BH30" s="111">
        <f t="shared" si="47"/>
        <v>0.45177970177970184</v>
      </c>
      <c r="BI30" s="111">
        <f t="shared" si="48"/>
        <v>0.43828763828763823</v>
      </c>
      <c r="BJ30" s="111">
        <f t="shared" si="49"/>
        <v>0.3944588744588744</v>
      </c>
      <c r="BK30" s="111">
        <f t="shared" si="50"/>
        <v>4.3828763828763828E-2</v>
      </c>
      <c r="BL30" s="112">
        <v>189</v>
      </c>
      <c r="BM30" s="128">
        <f t="shared" si="51"/>
        <v>1</v>
      </c>
      <c r="BN30" s="113">
        <f t="shared" si="52"/>
        <v>86.19</v>
      </c>
      <c r="BO30" s="113">
        <f t="shared" si="53"/>
        <v>42.69318181818182</v>
      </c>
      <c r="BP30" s="113">
        <f t="shared" si="54"/>
        <v>4.1418181818181825</v>
      </c>
    </row>
    <row r="31" spans="1:68" ht="15.5" x14ac:dyDescent="0.35">
      <c r="A31" s="102">
        <v>25</v>
      </c>
      <c r="B31" s="26" t="s">
        <v>28</v>
      </c>
      <c r="C31" s="126">
        <v>2250.818181818182</v>
      </c>
      <c r="D31" s="126">
        <v>1203.5454545454545</v>
      </c>
      <c r="E31" s="126">
        <v>131.36363636363637</v>
      </c>
      <c r="F31" s="127">
        <f t="shared" ref="F31:H31" si="78">0.085*C31</f>
        <v>191.31954545454548</v>
      </c>
      <c r="G31" s="127">
        <f t="shared" si="78"/>
        <v>102.30136363636365</v>
      </c>
      <c r="H31" s="127">
        <f t="shared" si="78"/>
        <v>11.165909090909093</v>
      </c>
      <c r="I31" s="110">
        <v>22</v>
      </c>
      <c r="J31" s="107">
        <f t="shared" si="1"/>
        <v>4.3912175648702596E-2</v>
      </c>
      <c r="K31" s="106">
        <f t="shared" si="2"/>
        <v>8.4012574850299409</v>
      </c>
      <c r="L31" s="106">
        <f t="shared" si="3"/>
        <v>7.5611317365269466</v>
      </c>
      <c r="M31" s="106">
        <f t="shared" si="4"/>
        <v>0.84012574850299415</v>
      </c>
      <c r="N31" s="106">
        <f t="shared" si="5"/>
        <v>4.4922754491017969</v>
      </c>
      <c r="O31" s="106">
        <f t="shared" si="6"/>
        <v>4.0430479041916172</v>
      </c>
      <c r="P31" s="106">
        <f t="shared" si="7"/>
        <v>0.44922754491017969</v>
      </c>
      <c r="Q31" s="106">
        <f t="shared" si="8"/>
        <v>0.49031936127744519</v>
      </c>
      <c r="R31" s="106">
        <f t="shared" si="9"/>
        <v>0.44128742514970065</v>
      </c>
      <c r="S31" s="106">
        <f t="shared" si="10"/>
        <v>4.9031936127744521E-2</v>
      </c>
      <c r="T31" s="115">
        <v>171</v>
      </c>
      <c r="U31" s="116">
        <f t="shared" si="11"/>
        <v>0.3413173652694611</v>
      </c>
      <c r="V31" s="109">
        <f t="shared" si="12"/>
        <v>65.300683179096367</v>
      </c>
      <c r="W31" s="109">
        <f t="shared" si="13"/>
        <v>58.770614861186729</v>
      </c>
      <c r="X31" s="109">
        <f t="shared" si="14"/>
        <v>6.5300683179096373</v>
      </c>
      <c r="Y31" s="109">
        <f t="shared" si="15"/>
        <v>34.917231899836693</v>
      </c>
      <c r="Z31" s="109">
        <f t="shared" si="16"/>
        <v>31.425508709853023</v>
      </c>
      <c r="AA31" s="109">
        <f t="shared" si="17"/>
        <v>3.4917231899836696</v>
      </c>
      <c r="AB31" s="109">
        <f t="shared" si="18"/>
        <v>3.811118671747415</v>
      </c>
      <c r="AC31" s="109">
        <f t="shared" si="19"/>
        <v>3.4300068045726735</v>
      </c>
      <c r="AD31" s="109">
        <f t="shared" si="20"/>
        <v>0.38111186717474155</v>
      </c>
      <c r="AE31" s="110">
        <v>36</v>
      </c>
      <c r="AF31" s="107">
        <f t="shared" si="21"/>
        <v>7.1856287425149698E-2</v>
      </c>
      <c r="AG31" s="106">
        <f t="shared" si="22"/>
        <v>13.747512248230812</v>
      </c>
      <c r="AH31" s="106">
        <f t="shared" si="23"/>
        <v>12.372761023407731</v>
      </c>
      <c r="AI31" s="106">
        <f t="shared" si="24"/>
        <v>1.3747512248230813</v>
      </c>
      <c r="AJ31" s="106">
        <f t="shared" si="25"/>
        <v>7.3509961894393037</v>
      </c>
      <c r="AK31" s="106">
        <f t="shared" si="26"/>
        <v>6.6158965704953738</v>
      </c>
      <c r="AL31" s="106">
        <f t="shared" si="27"/>
        <v>0.73509961894393039</v>
      </c>
      <c r="AM31" s="106">
        <f t="shared" si="28"/>
        <v>0.80234077299945572</v>
      </c>
      <c r="AN31" s="106">
        <f t="shared" si="29"/>
        <v>0.72210669569951014</v>
      </c>
      <c r="AO31" s="106">
        <f t="shared" si="30"/>
        <v>8.0234077299945583E-2</v>
      </c>
      <c r="AP31" s="115">
        <v>240</v>
      </c>
      <c r="AQ31" s="116">
        <f t="shared" si="31"/>
        <v>0.47904191616766467</v>
      </c>
      <c r="AR31" s="109">
        <f t="shared" si="32"/>
        <v>91.650081654872082</v>
      </c>
      <c r="AS31" s="109">
        <f t="shared" si="33"/>
        <v>82.485073489384874</v>
      </c>
      <c r="AT31" s="109">
        <f t="shared" si="34"/>
        <v>9.1650081654872082</v>
      </c>
      <c r="AU31" s="109">
        <f t="shared" si="35"/>
        <v>49.006641262928696</v>
      </c>
      <c r="AV31" s="109">
        <f t="shared" si="36"/>
        <v>44.105977136635829</v>
      </c>
      <c r="AW31" s="109">
        <f t="shared" si="37"/>
        <v>4.9006641262928703</v>
      </c>
      <c r="AX31" s="109">
        <f t="shared" si="38"/>
        <v>5.3489384866630383</v>
      </c>
      <c r="AY31" s="109">
        <f t="shared" si="39"/>
        <v>4.8140446379967345</v>
      </c>
      <c r="AZ31" s="109">
        <f t="shared" si="40"/>
        <v>0.53489384866630385</v>
      </c>
      <c r="BA31" s="110">
        <v>32</v>
      </c>
      <c r="BB31" s="107">
        <f t="shared" si="41"/>
        <v>6.3872255489021951E-2</v>
      </c>
      <c r="BC31" s="111">
        <f t="shared" si="42"/>
        <v>12.220010887316278</v>
      </c>
      <c r="BD31" s="111">
        <f t="shared" si="43"/>
        <v>10.998009798584651</v>
      </c>
      <c r="BE31" s="111">
        <f t="shared" si="44"/>
        <v>1.2220010887316279</v>
      </c>
      <c r="BF31" s="111">
        <f t="shared" si="45"/>
        <v>6.5342188350571586</v>
      </c>
      <c r="BG31" s="111">
        <f t="shared" si="46"/>
        <v>5.8807969515514431</v>
      </c>
      <c r="BH31" s="111">
        <f t="shared" si="47"/>
        <v>0.65342188350571595</v>
      </c>
      <c r="BI31" s="111">
        <f t="shared" si="48"/>
        <v>0.71319179822173839</v>
      </c>
      <c r="BJ31" s="111">
        <f t="shared" si="49"/>
        <v>0.64187261839956455</v>
      </c>
      <c r="BK31" s="111">
        <f t="shared" si="50"/>
        <v>7.1319179822173839E-2</v>
      </c>
      <c r="BL31" s="112">
        <v>501</v>
      </c>
      <c r="BM31" s="128">
        <f t="shared" si="51"/>
        <v>1</v>
      </c>
      <c r="BN31" s="113">
        <f t="shared" si="52"/>
        <v>191.3195454545455</v>
      </c>
      <c r="BO31" s="113">
        <f t="shared" si="53"/>
        <v>102.30136363636365</v>
      </c>
      <c r="BP31" s="113">
        <f t="shared" si="54"/>
        <v>11.165909090909095</v>
      </c>
    </row>
    <row r="32" spans="1:68" ht="15.5" x14ac:dyDescent="0.35">
      <c r="A32" s="102">
        <v>26</v>
      </c>
      <c r="B32" s="26" t="s">
        <v>29</v>
      </c>
      <c r="C32" s="126">
        <v>1464.3636363636363</v>
      </c>
      <c r="D32" s="126">
        <v>823</v>
      </c>
      <c r="E32" s="126">
        <v>144.54545454545453</v>
      </c>
      <c r="F32" s="127">
        <f t="shared" ref="F32:H32" si="79">0.085*C32</f>
        <v>124.47090909090909</v>
      </c>
      <c r="G32" s="127">
        <f t="shared" si="79"/>
        <v>69.954999999999998</v>
      </c>
      <c r="H32" s="127">
        <f t="shared" si="79"/>
        <v>12.286363636363635</v>
      </c>
      <c r="I32" s="110">
        <v>3</v>
      </c>
      <c r="J32" s="107">
        <f t="shared" si="1"/>
        <v>6.3025210084033615E-3</v>
      </c>
      <c r="K32" s="106">
        <f t="shared" si="2"/>
        <v>0.78448051948051944</v>
      </c>
      <c r="L32" s="106">
        <f t="shared" si="3"/>
        <v>0.70603246753246751</v>
      </c>
      <c r="M32" s="106">
        <f t="shared" si="4"/>
        <v>7.8448051948051947E-2</v>
      </c>
      <c r="N32" s="106">
        <f t="shared" si="5"/>
        <v>0.44089285714285714</v>
      </c>
      <c r="O32" s="106">
        <f t="shared" si="6"/>
        <v>0.39680357142857142</v>
      </c>
      <c r="P32" s="106">
        <f t="shared" si="7"/>
        <v>4.408928571428572E-2</v>
      </c>
      <c r="Q32" s="106">
        <f t="shared" si="8"/>
        <v>7.7435064935064926E-2</v>
      </c>
      <c r="R32" s="106">
        <f t="shared" si="9"/>
        <v>6.9691558441558429E-2</v>
      </c>
      <c r="S32" s="106">
        <f t="shared" si="10"/>
        <v>7.7435064935064933E-3</v>
      </c>
      <c r="T32" s="115">
        <v>192</v>
      </c>
      <c r="U32" s="116">
        <f t="shared" si="11"/>
        <v>0.40336134453781514</v>
      </c>
      <c r="V32" s="109">
        <f t="shared" si="12"/>
        <v>50.206753246753244</v>
      </c>
      <c r="W32" s="109">
        <f t="shared" si="13"/>
        <v>45.186077922077921</v>
      </c>
      <c r="X32" s="109">
        <f t="shared" si="14"/>
        <v>5.0206753246753246</v>
      </c>
      <c r="Y32" s="109">
        <f t="shared" si="15"/>
        <v>28.217142857142857</v>
      </c>
      <c r="Z32" s="109">
        <f t="shared" si="16"/>
        <v>25.395428571428571</v>
      </c>
      <c r="AA32" s="109">
        <f t="shared" si="17"/>
        <v>2.8217142857142861</v>
      </c>
      <c r="AB32" s="109">
        <f t="shared" si="18"/>
        <v>4.9558441558441553</v>
      </c>
      <c r="AC32" s="109">
        <f t="shared" si="19"/>
        <v>4.4602597402597395</v>
      </c>
      <c r="AD32" s="109">
        <f t="shared" si="20"/>
        <v>0.49558441558441557</v>
      </c>
      <c r="AE32" s="110">
        <v>47</v>
      </c>
      <c r="AF32" s="107">
        <f t="shared" si="21"/>
        <v>9.8739495798319324E-2</v>
      </c>
      <c r="AG32" s="106">
        <f t="shared" si="22"/>
        <v>12.290194805194805</v>
      </c>
      <c r="AH32" s="106">
        <f t="shared" si="23"/>
        <v>11.061175324675325</v>
      </c>
      <c r="AI32" s="106">
        <f t="shared" si="24"/>
        <v>1.2290194805194805</v>
      </c>
      <c r="AJ32" s="106">
        <f t="shared" si="25"/>
        <v>6.9073214285714277</v>
      </c>
      <c r="AK32" s="106">
        <f t="shared" si="26"/>
        <v>6.216589285714285</v>
      </c>
      <c r="AL32" s="106">
        <f t="shared" si="27"/>
        <v>0.69073214285714279</v>
      </c>
      <c r="AM32" s="106">
        <f t="shared" si="28"/>
        <v>1.2131493506493505</v>
      </c>
      <c r="AN32" s="106">
        <f t="shared" si="29"/>
        <v>1.0918344155844155</v>
      </c>
      <c r="AO32" s="106">
        <f t="shared" si="30"/>
        <v>0.12131493506493506</v>
      </c>
      <c r="AP32" s="115">
        <v>197</v>
      </c>
      <c r="AQ32" s="116">
        <f t="shared" si="31"/>
        <v>0.41386554621848737</v>
      </c>
      <c r="AR32" s="109">
        <f t="shared" si="32"/>
        <v>51.514220779220778</v>
      </c>
      <c r="AS32" s="109">
        <f t="shared" si="33"/>
        <v>46.362798701298701</v>
      </c>
      <c r="AT32" s="109">
        <f t="shared" si="34"/>
        <v>5.1514220779220778</v>
      </c>
      <c r="AU32" s="109">
        <f t="shared" si="35"/>
        <v>28.951964285714283</v>
      </c>
      <c r="AV32" s="109">
        <f t="shared" si="36"/>
        <v>26.056767857142855</v>
      </c>
      <c r="AW32" s="109">
        <f t="shared" si="37"/>
        <v>2.8951964285714284</v>
      </c>
      <c r="AX32" s="109">
        <f t="shared" si="38"/>
        <v>5.0849025974025963</v>
      </c>
      <c r="AY32" s="109">
        <f t="shared" si="39"/>
        <v>4.5764123376623367</v>
      </c>
      <c r="AZ32" s="109">
        <f t="shared" si="40"/>
        <v>0.50849025974025963</v>
      </c>
      <c r="BA32" s="110">
        <v>37</v>
      </c>
      <c r="BB32" s="107">
        <f t="shared" si="41"/>
        <v>7.7731092436974791E-2</v>
      </c>
      <c r="BC32" s="111">
        <f t="shared" si="42"/>
        <v>9.6752597402597402</v>
      </c>
      <c r="BD32" s="111">
        <f t="shared" si="43"/>
        <v>8.7077337662337673</v>
      </c>
      <c r="BE32" s="111">
        <f t="shared" si="44"/>
        <v>0.96752597402597407</v>
      </c>
      <c r="BF32" s="111">
        <f t="shared" si="45"/>
        <v>5.4376785714285711</v>
      </c>
      <c r="BG32" s="111">
        <f t="shared" si="46"/>
        <v>4.8939107142857141</v>
      </c>
      <c r="BH32" s="111">
        <f t="shared" si="47"/>
        <v>0.54376785714285714</v>
      </c>
      <c r="BI32" s="111">
        <f t="shared" si="48"/>
        <v>0.95503246753246751</v>
      </c>
      <c r="BJ32" s="111">
        <f t="shared" si="49"/>
        <v>0.85952922077922078</v>
      </c>
      <c r="BK32" s="111">
        <f t="shared" si="50"/>
        <v>9.5503246753246757E-2</v>
      </c>
      <c r="BL32" s="112">
        <v>476</v>
      </c>
      <c r="BM32" s="128">
        <f t="shared" si="51"/>
        <v>1</v>
      </c>
      <c r="BN32" s="113">
        <f t="shared" si="52"/>
        <v>124.47090909090909</v>
      </c>
      <c r="BO32" s="113">
        <f t="shared" si="53"/>
        <v>69.955000000000013</v>
      </c>
      <c r="BP32" s="113">
        <f t="shared" si="54"/>
        <v>12.286363636363633</v>
      </c>
    </row>
    <row r="33" spans="1:68" ht="15.5" x14ac:dyDescent="0.35">
      <c r="A33" s="102">
        <v>27</v>
      </c>
      <c r="B33" s="26" t="s">
        <v>30</v>
      </c>
      <c r="C33" s="126">
        <v>1771.090909090909</v>
      </c>
      <c r="D33" s="126">
        <v>765.36363636363637</v>
      </c>
      <c r="E33" s="126">
        <v>80.272727272727266</v>
      </c>
      <c r="F33" s="127">
        <f t="shared" ref="F33:H33" si="80">0.085*C33</f>
        <v>150.54272727272729</v>
      </c>
      <c r="G33" s="127">
        <f t="shared" si="80"/>
        <v>65.055909090909097</v>
      </c>
      <c r="H33" s="127">
        <f t="shared" si="80"/>
        <v>6.8231818181818182</v>
      </c>
      <c r="I33" s="110">
        <v>1</v>
      </c>
      <c r="J33" s="107">
        <f t="shared" si="1"/>
        <v>2.4154589371980675E-3</v>
      </c>
      <c r="K33" s="106">
        <f t="shared" si="2"/>
        <v>0.36362977602108038</v>
      </c>
      <c r="L33" s="106">
        <f t="shared" si="3"/>
        <v>0.32726679841897233</v>
      </c>
      <c r="M33" s="106">
        <f t="shared" si="4"/>
        <v>3.6362977602108042E-2</v>
      </c>
      <c r="N33" s="106">
        <f t="shared" si="5"/>
        <v>0.15713987703118137</v>
      </c>
      <c r="O33" s="106">
        <f t="shared" si="6"/>
        <v>0.14142588932806324</v>
      </c>
      <c r="P33" s="106">
        <f t="shared" si="7"/>
        <v>1.5713987703118139E-2</v>
      </c>
      <c r="Q33" s="106">
        <f t="shared" si="8"/>
        <v>1.6481115502854634E-2</v>
      </c>
      <c r="R33" s="106">
        <f t="shared" si="9"/>
        <v>1.483300395256917E-2</v>
      </c>
      <c r="S33" s="106">
        <f t="shared" si="10"/>
        <v>1.6481115502854635E-3</v>
      </c>
      <c r="T33" s="115">
        <v>113</v>
      </c>
      <c r="U33" s="116">
        <f t="shared" si="11"/>
        <v>0.27294685990338163</v>
      </c>
      <c r="V33" s="109">
        <f t="shared" si="12"/>
        <v>41.090164690382082</v>
      </c>
      <c r="W33" s="109">
        <f t="shared" si="13"/>
        <v>36.981148221343872</v>
      </c>
      <c r="X33" s="109">
        <f t="shared" si="14"/>
        <v>4.1090164690382087</v>
      </c>
      <c r="Y33" s="109">
        <f t="shared" si="15"/>
        <v>17.756806104523498</v>
      </c>
      <c r="Z33" s="109">
        <f t="shared" si="16"/>
        <v>15.981125494071149</v>
      </c>
      <c r="AA33" s="109">
        <f t="shared" si="17"/>
        <v>1.7756806104523499</v>
      </c>
      <c r="AB33" s="109">
        <f t="shared" si="18"/>
        <v>1.8623660518225735</v>
      </c>
      <c r="AC33" s="109">
        <f t="shared" si="19"/>
        <v>1.6761294466403163</v>
      </c>
      <c r="AD33" s="109">
        <f t="shared" si="20"/>
        <v>0.18623660518225738</v>
      </c>
      <c r="AE33" s="110">
        <v>45</v>
      </c>
      <c r="AF33" s="107">
        <f t="shared" si="21"/>
        <v>0.10869565217391304</v>
      </c>
      <c r="AG33" s="106">
        <f t="shared" si="22"/>
        <v>16.363339920948619</v>
      </c>
      <c r="AH33" s="106">
        <f t="shared" si="23"/>
        <v>14.727005928853757</v>
      </c>
      <c r="AI33" s="106">
        <f t="shared" si="24"/>
        <v>1.6363339920948619</v>
      </c>
      <c r="AJ33" s="106">
        <f t="shared" si="25"/>
        <v>7.0712944664031623</v>
      </c>
      <c r="AK33" s="106">
        <f t="shared" si="26"/>
        <v>6.3641650197628463</v>
      </c>
      <c r="AL33" s="106">
        <f t="shared" si="27"/>
        <v>0.70712944664031629</v>
      </c>
      <c r="AM33" s="106">
        <f t="shared" si="28"/>
        <v>0.74165019762845852</v>
      </c>
      <c r="AN33" s="106">
        <f t="shared" si="29"/>
        <v>0.66748517786561268</v>
      </c>
      <c r="AO33" s="106">
        <f t="shared" si="30"/>
        <v>7.4165019762845855E-2</v>
      </c>
      <c r="AP33" s="115">
        <v>217</v>
      </c>
      <c r="AQ33" s="116">
        <f t="shared" si="31"/>
        <v>0.52415458937198067</v>
      </c>
      <c r="AR33" s="109">
        <f t="shared" si="32"/>
        <v>78.907661396574454</v>
      </c>
      <c r="AS33" s="109">
        <f t="shared" si="33"/>
        <v>71.01689525691701</v>
      </c>
      <c r="AT33" s="109">
        <f t="shared" si="34"/>
        <v>7.8907661396574458</v>
      </c>
      <c r="AU33" s="109">
        <f t="shared" si="35"/>
        <v>34.099353315766365</v>
      </c>
      <c r="AV33" s="109">
        <f t="shared" si="36"/>
        <v>30.689417984189728</v>
      </c>
      <c r="AW33" s="109">
        <f t="shared" si="37"/>
        <v>3.4099353315766368</v>
      </c>
      <c r="AX33" s="109">
        <f t="shared" si="38"/>
        <v>3.5764020641194554</v>
      </c>
      <c r="AY33" s="109">
        <f t="shared" si="39"/>
        <v>3.2187618577075101</v>
      </c>
      <c r="AZ33" s="109">
        <f t="shared" si="40"/>
        <v>0.35764020641194555</v>
      </c>
      <c r="BA33" s="110">
        <v>38</v>
      </c>
      <c r="BB33" s="107">
        <f t="shared" si="41"/>
        <v>9.1787439613526575E-2</v>
      </c>
      <c r="BC33" s="111">
        <f t="shared" si="42"/>
        <v>13.817931488801056</v>
      </c>
      <c r="BD33" s="111">
        <f t="shared" si="43"/>
        <v>12.436138339920952</v>
      </c>
      <c r="BE33" s="111">
        <f t="shared" si="44"/>
        <v>1.3817931488801056</v>
      </c>
      <c r="BF33" s="111">
        <f t="shared" si="45"/>
        <v>5.9713153271848931</v>
      </c>
      <c r="BG33" s="111">
        <f t="shared" si="46"/>
        <v>5.3741837944664042</v>
      </c>
      <c r="BH33" s="111">
        <f t="shared" si="47"/>
        <v>0.59713153271848929</v>
      </c>
      <c r="BI33" s="111">
        <f t="shared" si="48"/>
        <v>0.62628238910847611</v>
      </c>
      <c r="BJ33" s="111">
        <f t="shared" si="49"/>
        <v>0.56365415019762855</v>
      </c>
      <c r="BK33" s="111">
        <f t="shared" si="50"/>
        <v>6.2628238910847608E-2</v>
      </c>
      <c r="BL33" s="112">
        <v>414</v>
      </c>
      <c r="BM33" s="128">
        <f t="shared" si="51"/>
        <v>1</v>
      </c>
      <c r="BN33" s="113">
        <f t="shared" si="52"/>
        <v>150.54272727272729</v>
      </c>
      <c r="BO33" s="113">
        <f t="shared" si="53"/>
        <v>65.055909090909097</v>
      </c>
      <c r="BP33" s="113">
        <f t="shared" si="54"/>
        <v>6.8231818181818191</v>
      </c>
    </row>
    <row r="34" spans="1:68" ht="15.5" x14ac:dyDescent="0.35">
      <c r="A34" s="102">
        <v>28</v>
      </c>
      <c r="B34" s="26" t="s">
        <v>31</v>
      </c>
      <c r="C34" s="126">
        <v>1356.7272727272727</v>
      </c>
      <c r="D34" s="126">
        <v>654.63636363636363</v>
      </c>
      <c r="E34" s="126">
        <v>76</v>
      </c>
      <c r="F34" s="127">
        <f t="shared" ref="F34:H34" si="81">0.085*C34</f>
        <v>115.32181818181819</v>
      </c>
      <c r="G34" s="127">
        <f t="shared" si="81"/>
        <v>55.644090909090913</v>
      </c>
      <c r="H34" s="127">
        <f t="shared" si="81"/>
        <v>6.4600000000000009</v>
      </c>
      <c r="I34" s="110">
        <v>3</v>
      </c>
      <c r="J34" s="107">
        <f t="shared" si="1"/>
        <v>9.74025974025974E-3</v>
      </c>
      <c r="K34" s="106">
        <f t="shared" si="2"/>
        <v>1.1232644628099173</v>
      </c>
      <c r="L34" s="106">
        <f t="shared" si="3"/>
        <v>1.0109380165289257</v>
      </c>
      <c r="M34" s="106">
        <f t="shared" si="4"/>
        <v>0.11232644628099174</v>
      </c>
      <c r="N34" s="106">
        <f t="shared" si="5"/>
        <v>0.54198789846517126</v>
      </c>
      <c r="O34" s="106">
        <f t="shared" si="6"/>
        <v>0.48778910861865415</v>
      </c>
      <c r="P34" s="106">
        <f t="shared" si="7"/>
        <v>5.4198789846517131E-2</v>
      </c>
      <c r="Q34" s="106">
        <f t="shared" si="8"/>
        <v>6.2922077922077935E-2</v>
      </c>
      <c r="R34" s="106">
        <f t="shared" si="9"/>
        <v>5.6629870129870141E-2</v>
      </c>
      <c r="S34" s="106">
        <f t="shared" si="10"/>
        <v>6.2922077922077935E-3</v>
      </c>
      <c r="T34" s="115">
        <v>76</v>
      </c>
      <c r="U34" s="116">
        <f t="shared" si="11"/>
        <v>0.24675324675324675</v>
      </c>
      <c r="V34" s="109">
        <f t="shared" si="12"/>
        <v>28.45603305785124</v>
      </c>
      <c r="W34" s="109">
        <f t="shared" si="13"/>
        <v>25.610429752066118</v>
      </c>
      <c r="X34" s="109">
        <f t="shared" si="14"/>
        <v>2.845603305785124</v>
      </c>
      <c r="Y34" s="109">
        <f t="shared" si="15"/>
        <v>13.730360094451004</v>
      </c>
      <c r="Z34" s="109">
        <f t="shared" si="16"/>
        <v>12.357324085005905</v>
      </c>
      <c r="AA34" s="109">
        <f t="shared" si="17"/>
        <v>1.3730360094451006</v>
      </c>
      <c r="AB34" s="109">
        <f t="shared" si="18"/>
        <v>1.5940259740259741</v>
      </c>
      <c r="AC34" s="109">
        <f t="shared" si="19"/>
        <v>1.4346233766233767</v>
      </c>
      <c r="AD34" s="109">
        <f t="shared" si="20"/>
        <v>0.15940259740259743</v>
      </c>
      <c r="AE34" s="110">
        <v>36</v>
      </c>
      <c r="AF34" s="107">
        <f t="shared" si="21"/>
        <v>0.11688311688311688</v>
      </c>
      <c r="AG34" s="106">
        <f t="shared" si="22"/>
        <v>13.479173553719008</v>
      </c>
      <c r="AH34" s="106">
        <f t="shared" si="23"/>
        <v>12.131256198347108</v>
      </c>
      <c r="AI34" s="106">
        <f t="shared" si="24"/>
        <v>1.3479173553719008</v>
      </c>
      <c r="AJ34" s="106">
        <f t="shared" si="25"/>
        <v>6.5038547815820547</v>
      </c>
      <c r="AK34" s="106">
        <f t="shared" si="26"/>
        <v>5.8534693034238492</v>
      </c>
      <c r="AL34" s="106">
        <f t="shared" si="27"/>
        <v>0.65038547815820547</v>
      </c>
      <c r="AM34" s="106">
        <f t="shared" si="28"/>
        <v>0.75506493506493511</v>
      </c>
      <c r="AN34" s="106">
        <f t="shared" si="29"/>
        <v>0.67955844155844158</v>
      </c>
      <c r="AO34" s="106">
        <f t="shared" si="30"/>
        <v>7.5506493506493522E-2</v>
      </c>
      <c r="AP34" s="115">
        <v>175</v>
      </c>
      <c r="AQ34" s="116">
        <f t="shared" si="31"/>
        <v>0.56818181818181823</v>
      </c>
      <c r="AR34" s="109">
        <f t="shared" si="32"/>
        <v>65.523760330578526</v>
      </c>
      <c r="AS34" s="109">
        <f t="shared" si="33"/>
        <v>58.971384297520672</v>
      </c>
      <c r="AT34" s="109">
        <f t="shared" si="34"/>
        <v>6.5523760330578531</v>
      </c>
      <c r="AU34" s="109">
        <f t="shared" si="35"/>
        <v>31.615960743801658</v>
      </c>
      <c r="AV34" s="109">
        <f t="shared" si="36"/>
        <v>28.454364669421494</v>
      </c>
      <c r="AW34" s="109">
        <f t="shared" si="37"/>
        <v>3.1615960743801659</v>
      </c>
      <c r="AX34" s="109">
        <f t="shared" si="38"/>
        <v>3.6704545454545463</v>
      </c>
      <c r="AY34" s="109">
        <f t="shared" si="39"/>
        <v>3.3034090909090916</v>
      </c>
      <c r="AZ34" s="109">
        <f t="shared" si="40"/>
        <v>0.36704545454545467</v>
      </c>
      <c r="BA34" s="110">
        <v>18</v>
      </c>
      <c r="BB34" s="107">
        <f t="shared" si="41"/>
        <v>5.844155844155844E-2</v>
      </c>
      <c r="BC34" s="111">
        <f t="shared" si="42"/>
        <v>6.7395867768595039</v>
      </c>
      <c r="BD34" s="111">
        <f t="shared" si="43"/>
        <v>6.0656280991735541</v>
      </c>
      <c r="BE34" s="111">
        <f t="shared" si="44"/>
        <v>0.67395867768595041</v>
      </c>
      <c r="BF34" s="111">
        <f t="shared" si="45"/>
        <v>3.2519273907910273</v>
      </c>
      <c r="BG34" s="111">
        <f t="shared" si="46"/>
        <v>2.9267346517119246</v>
      </c>
      <c r="BH34" s="111">
        <f t="shared" si="47"/>
        <v>0.32519273907910273</v>
      </c>
      <c r="BI34" s="111">
        <f t="shared" si="48"/>
        <v>0.37753246753246755</v>
      </c>
      <c r="BJ34" s="111">
        <f t="shared" si="49"/>
        <v>0.33977922077922079</v>
      </c>
      <c r="BK34" s="111">
        <f t="shared" si="50"/>
        <v>3.7753246753246761E-2</v>
      </c>
      <c r="BL34" s="112">
        <v>308</v>
      </c>
      <c r="BM34" s="128">
        <f t="shared" si="51"/>
        <v>1</v>
      </c>
      <c r="BN34" s="113">
        <f t="shared" si="52"/>
        <v>115.32181818181817</v>
      </c>
      <c r="BO34" s="113">
        <f t="shared" si="53"/>
        <v>55.644090909090927</v>
      </c>
      <c r="BP34" s="113">
        <f t="shared" si="54"/>
        <v>6.4600000000000009</v>
      </c>
    </row>
    <row r="35" spans="1:68" ht="15.5" x14ac:dyDescent="0.35">
      <c r="A35" s="102">
        <v>29</v>
      </c>
      <c r="B35" s="26" t="s">
        <v>32</v>
      </c>
      <c r="C35" s="126">
        <v>1251.4545454545455</v>
      </c>
      <c r="D35" s="126">
        <v>549.36363636363637</v>
      </c>
      <c r="E35" s="126">
        <v>66.727272727272734</v>
      </c>
      <c r="F35" s="127">
        <f t="shared" ref="F35:H35" si="82">0.085*C35</f>
        <v>106.37363636363638</v>
      </c>
      <c r="G35" s="127">
        <f t="shared" si="82"/>
        <v>46.695909090909097</v>
      </c>
      <c r="H35" s="127">
        <f t="shared" si="82"/>
        <v>5.6718181818181828</v>
      </c>
      <c r="I35" s="110">
        <v>1</v>
      </c>
      <c r="J35" s="107">
        <f t="shared" si="1"/>
        <v>2.967359050445104E-3</v>
      </c>
      <c r="K35" s="106">
        <f t="shared" si="2"/>
        <v>0.31564877259239282</v>
      </c>
      <c r="L35" s="106">
        <f t="shared" si="3"/>
        <v>0.28408389533315354</v>
      </c>
      <c r="M35" s="106">
        <f t="shared" si="4"/>
        <v>3.1564877259239281E-2</v>
      </c>
      <c r="N35" s="106">
        <f t="shared" si="5"/>
        <v>0.1385635284596709</v>
      </c>
      <c r="O35" s="106">
        <f t="shared" si="6"/>
        <v>0.12470717561370381</v>
      </c>
      <c r="P35" s="106">
        <f t="shared" si="7"/>
        <v>1.385635284596709E-2</v>
      </c>
      <c r="Q35" s="106">
        <f t="shared" si="8"/>
        <v>1.6830321014297277E-2</v>
      </c>
      <c r="R35" s="106">
        <f t="shared" si="9"/>
        <v>1.5147288912867551E-2</v>
      </c>
      <c r="S35" s="106">
        <f t="shared" si="10"/>
        <v>1.6830321014297278E-3</v>
      </c>
      <c r="T35" s="115">
        <v>113</v>
      </c>
      <c r="U35" s="116">
        <f t="shared" si="11"/>
        <v>0.33531157270029671</v>
      </c>
      <c r="V35" s="109">
        <f t="shared" si="12"/>
        <v>35.668311302940388</v>
      </c>
      <c r="W35" s="109">
        <f t="shared" si="13"/>
        <v>32.101480172646347</v>
      </c>
      <c r="X35" s="109">
        <f t="shared" si="14"/>
        <v>3.5668311302940392</v>
      </c>
      <c r="Y35" s="109">
        <f t="shared" si="15"/>
        <v>15.657678715942811</v>
      </c>
      <c r="Z35" s="109">
        <f t="shared" si="16"/>
        <v>14.091910844348531</v>
      </c>
      <c r="AA35" s="109">
        <f t="shared" si="17"/>
        <v>1.5657678715942813</v>
      </c>
      <c r="AB35" s="109">
        <f t="shared" si="18"/>
        <v>1.9018262746155923</v>
      </c>
      <c r="AC35" s="109">
        <f t="shared" si="19"/>
        <v>1.7116436471540331</v>
      </c>
      <c r="AD35" s="109">
        <f t="shared" si="20"/>
        <v>0.19018262746155923</v>
      </c>
      <c r="AE35" s="110">
        <v>36</v>
      </c>
      <c r="AF35" s="107">
        <f t="shared" si="21"/>
        <v>0.10682492581602374</v>
      </c>
      <c r="AG35" s="106">
        <f t="shared" si="22"/>
        <v>11.363355813326141</v>
      </c>
      <c r="AH35" s="106">
        <f t="shared" si="23"/>
        <v>10.227020231993528</v>
      </c>
      <c r="AI35" s="106">
        <f t="shared" si="24"/>
        <v>1.1363355813326141</v>
      </c>
      <c r="AJ35" s="106">
        <f t="shared" si="25"/>
        <v>4.9882870245481525</v>
      </c>
      <c r="AK35" s="106">
        <f t="shared" si="26"/>
        <v>4.4894583220933377</v>
      </c>
      <c r="AL35" s="106">
        <f t="shared" si="27"/>
        <v>0.49882870245481525</v>
      </c>
      <c r="AM35" s="106">
        <f t="shared" si="28"/>
        <v>0.60589155651470195</v>
      </c>
      <c r="AN35" s="106">
        <f t="shared" si="29"/>
        <v>0.54530240086323178</v>
      </c>
      <c r="AO35" s="106">
        <f t="shared" si="30"/>
        <v>6.0589155651470196E-2</v>
      </c>
      <c r="AP35" s="115">
        <v>162</v>
      </c>
      <c r="AQ35" s="116">
        <f t="shared" si="31"/>
        <v>0.48071216617210683</v>
      </c>
      <c r="AR35" s="109">
        <f t="shared" si="32"/>
        <v>51.13510115996764</v>
      </c>
      <c r="AS35" s="109">
        <f t="shared" si="33"/>
        <v>46.021591043970879</v>
      </c>
      <c r="AT35" s="109">
        <f t="shared" si="34"/>
        <v>5.113510115996764</v>
      </c>
      <c r="AU35" s="109">
        <f t="shared" si="35"/>
        <v>22.447291610466689</v>
      </c>
      <c r="AV35" s="109">
        <f t="shared" si="36"/>
        <v>20.202562449420022</v>
      </c>
      <c r="AW35" s="109">
        <f t="shared" si="37"/>
        <v>2.2447291610466689</v>
      </c>
      <c r="AX35" s="109">
        <f t="shared" si="38"/>
        <v>2.726512004316159</v>
      </c>
      <c r="AY35" s="109">
        <f t="shared" si="39"/>
        <v>2.4538608038845431</v>
      </c>
      <c r="AZ35" s="109">
        <f t="shared" si="40"/>
        <v>0.27265120043161589</v>
      </c>
      <c r="BA35" s="110">
        <v>25</v>
      </c>
      <c r="BB35" s="107">
        <f t="shared" si="41"/>
        <v>7.418397626112759E-2</v>
      </c>
      <c r="BC35" s="111">
        <f t="shared" si="42"/>
        <v>7.8912193148098195</v>
      </c>
      <c r="BD35" s="111">
        <f t="shared" si="43"/>
        <v>7.1020973833288377</v>
      </c>
      <c r="BE35" s="111">
        <f t="shared" si="44"/>
        <v>0.78912193148098198</v>
      </c>
      <c r="BF35" s="111">
        <f t="shared" si="45"/>
        <v>3.4640882114917724</v>
      </c>
      <c r="BG35" s="111">
        <f t="shared" si="46"/>
        <v>3.117679390342595</v>
      </c>
      <c r="BH35" s="111">
        <f t="shared" si="47"/>
        <v>0.34640882114917726</v>
      </c>
      <c r="BI35" s="111">
        <f t="shared" si="48"/>
        <v>0.4207580253574319</v>
      </c>
      <c r="BJ35" s="111">
        <f t="shared" si="49"/>
        <v>0.37868222282168873</v>
      </c>
      <c r="BK35" s="111">
        <f t="shared" si="50"/>
        <v>4.2075802535743195E-2</v>
      </c>
      <c r="BL35" s="112">
        <v>337</v>
      </c>
      <c r="BM35" s="128">
        <f t="shared" si="51"/>
        <v>1</v>
      </c>
      <c r="BN35" s="113">
        <f t="shared" si="52"/>
        <v>106.37363636363638</v>
      </c>
      <c r="BO35" s="113">
        <f t="shared" si="53"/>
        <v>46.695909090909097</v>
      </c>
      <c r="BP35" s="113">
        <f t="shared" si="54"/>
        <v>5.6718181818181828</v>
      </c>
    </row>
    <row r="36" spans="1:68" ht="15.5" x14ac:dyDescent="0.35">
      <c r="A36" s="102">
        <v>30</v>
      </c>
      <c r="B36" s="26" t="s">
        <v>33</v>
      </c>
      <c r="C36" s="126">
        <v>979.09090909090912</v>
      </c>
      <c r="D36" s="126">
        <v>317.81818181818181</v>
      </c>
      <c r="E36" s="126">
        <v>38.363636363636367</v>
      </c>
      <c r="F36" s="127">
        <f t="shared" ref="F36:H36" si="83">0.085*C36</f>
        <v>83.222727272727283</v>
      </c>
      <c r="G36" s="127">
        <f t="shared" si="83"/>
        <v>27.014545454545456</v>
      </c>
      <c r="H36" s="127">
        <f t="shared" si="83"/>
        <v>3.2609090909090912</v>
      </c>
      <c r="I36" s="110">
        <v>1</v>
      </c>
      <c r="J36" s="107">
        <f t="shared" si="1"/>
        <v>5.076142131979695E-3</v>
      </c>
      <c r="K36" s="106">
        <f t="shared" si="2"/>
        <v>0.4224503922473466</v>
      </c>
      <c r="L36" s="106">
        <f t="shared" si="3"/>
        <v>0.38020535302261194</v>
      </c>
      <c r="M36" s="106">
        <f t="shared" si="4"/>
        <v>4.224503922473466E-2</v>
      </c>
      <c r="N36" s="106">
        <f t="shared" si="5"/>
        <v>0.13712967235809875</v>
      </c>
      <c r="O36" s="106">
        <f t="shared" si="6"/>
        <v>0.12341670512228888</v>
      </c>
      <c r="P36" s="106">
        <f t="shared" si="7"/>
        <v>1.3712967235809876E-2</v>
      </c>
      <c r="Q36" s="106">
        <f t="shared" si="8"/>
        <v>1.6552838024919244E-2</v>
      </c>
      <c r="R36" s="106">
        <f t="shared" si="9"/>
        <v>1.489755422242732E-2</v>
      </c>
      <c r="S36" s="106">
        <f t="shared" si="10"/>
        <v>1.6552838024919245E-3</v>
      </c>
      <c r="T36" s="115">
        <v>58</v>
      </c>
      <c r="U36" s="116">
        <f t="shared" si="11"/>
        <v>0.29441624365482233</v>
      </c>
      <c r="V36" s="109">
        <f t="shared" si="12"/>
        <v>24.502122750346103</v>
      </c>
      <c r="W36" s="109">
        <f t="shared" si="13"/>
        <v>22.051910475311495</v>
      </c>
      <c r="X36" s="109">
        <f t="shared" si="14"/>
        <v>2.4502122750346107</v>
      </c>
      <c r="Y36" s="109">
        <f t="shared" si="15"/>
        <v>7.9535209967697282</v>
      </c>
      <c r="Z36" s="109">
        <f t="shared" si="16"/>
        <v>7.1581688970927555</v>
      </c>
      <c r="AA36" s="109">
        <f t="shared" si="17"/>
        <v>0.79535209967697285</v>
      </c>
      <c r="AB36" s="109">
        <f t="shared" si="18"/>
        <v>0.96006460544531613</v>
      </c>
      <c r="AC36" s="109">
        <f t="shared" si="19"/>
        <v>0.86405814490078459</v>
      </c>
      <c r="AD36" s="109">
        <f t="shared" si="20"/>
        <v>9.6006460544531616E-2</v>
      </c>
      <c r="AE36" s="110">
        <v>21</v>
      </c>
      <c r="AF36" s="107">
        <f t="shared" si="21"/>
        <v>0.1065989847715736</v>
      </c>
      <c r="AG36" s="106">
        <f t="shared" si="22"/>
        <v>8.871458237194279</v>
      </c>
      <c r="AH36" s="106">
        <f t="shared" si="23"/>
        <v>7.9843124134748509</v>
      </c>
      <c r="AI36" s="106">
        <f t="shared" si="24"/>
        <v>0.88714582371942796</v>
      </c>
      <c r="AJ36" s="106">
        <f t="shared" si="25"/>
        <v>2.8797231195200741</v>
      </c>
      <c r="AK36" s="106">
        <f t="shared" si="26"/>
        <v>2.5917508075680669</v>
      </c>
      <c r="AL36" s="106">
        <f t="shared" si="27"/>
        <v>0.2879723119520074</v>
      </c>
      <c r="AM36" s="106">
        <f t="shared" si="28"/>
        <v>0.34760959852330414</v>
      </c>
      <c r="AN36" s="106">
        <f t="shared" si="29"/>
        <v>0.31284863867097373</v>
      </c>
      <c r="AO36" s="106">
        <f t="shared" si="30"/>
        <v>3.4760959852330416E-2</v>
      </c>
      <c r="AP36" s="115">
        <v>99</v>
      </c>
      <c r="AQ36" s="116">
        <f t="shared" si="31"/>
        <v>0.5025380710659898</v>
      </c>
      <c r="AR36" s="109">
        <f t="shared" si="32"/>
        <v>41.822588832487313</v>
      </c>
      <c r="AS36" s="109">
        <f t="shared" si="33"/>
        <v>37.640329949238584</v>
      </c>
      <c r="AT36" s="109">
        <f t="shared" si="34"/>
        <v>4.1822588832487311</v>
      </c>
      <c r="AU36" s="109">
        <f t="shared" si="35"/>
        <v>13.575837563451776</v>
      </c>
      <c r="AV36" s="109">
        <f t="shared" si="36"/>
        <v>12.218253807106599</v>
      </c>
      <c r="AW36" s="109">
        <f t="shared" si="37"/>
        <v>1.3575837563451776</v>
      </c>
      <c r="AX36" s="109">
        <f t="shared" si="38"/>
        <v>1.6387309644670052</v>
      </c>
      <c r="AY36" s="109">
        <f t="shared" si="39"/>
        <v>1.4748578680203046</v>
      </c>
      <c r="AZ36" s="109">
        <f t="shared" si="40"/>
        <v>0.16387309644670053</v>
      </c>
      <c r="BA36" s="110">
        <v>18</v>
      </c>
      <c r="BB36" s="107">
        <f t="shared" si="41"/>
        <v>9.1370558375634514E-2</v>
      </c>
      <c r="BC36" s="111">
        <f t="shared" si="42"/>
        <v>7.6041070604522387</v>
      </c>
      <c r="BD36" s="111">
        <f t="shared" si="43"/>
        <v>6.8436963544070153</v>
      </c>
      <c r="BE36" s="111">
        <f t="shared" si="44"/>
        <v>0.76041070604522387</v>
      </c>
      <c r="BF36" s="111">
        <f t="shared" si="45"/>
        <v>2.4683341024457777</v>
      </c>
      <c r="BG36" s="111">
        <f t="shared" si="46"/>
        <v>2.2215006922012002</v>
      </c>
      <c r="BH36" s="111">
        <f t="shared" si="47"/>
        <v>0.24683341024457778</v>
      </c>
      <c r="BI36" s="111">
        <f t="shared" si="48"/>
        <v>0.2979510844485464</v>
      </c>
      <c r="BJ36" s="111">
        <f t="shared" si="49"/>
        <v>0.26815597600369179</v>
      </c>
      <c r="BK36" s="111">
        <f t="shared" si="50"/>
        <v>2.979510844485464E-2</v>
      </c>
      <c r="BL36" s="112">
        <v>197</v>
      </c>
      <c r="BM36" s="128">
        <f t="shared" si="51"/>
        <v>0.99999999999999989</v>
      </c>
      <c r="BN36" s="113">
        <f t="shared" si="52"/>
        <v>83.222727272727298</v>
      </c>
      <c r="BO36" s="113">
        <f t="shared" si="53"/>
        <v>27.014545454545456</v>
      </c>
      <c r="BP36" s="113">
        <f t="shared" si="54"/>
        <v>3.2609090909090916</v>
      </c>
    </row>
    <row r="37" spans="1:68" ht="15.5" x14ac:dyDescent="0.35">
      <c r="A37" s="102">
        <v>31</v>
      </c>
      <c r="B37" s="26" t="s">
        <v>48</v>
      </c>
      <c r="C37" s="126">
        <v>929.63636363636363</v>
      </c>
      <c r="D37" s="126">
        <v>629.72727272727275</v>
      </c>
      <c r="E37" s="126">
        <v>75.909090909090907</v>
      </c>
      <c r="F37" s="127">
        <f t="shared" ref="F37:H37" si="84">0.085*C37</f>
        <v>79.01909090909092</v>
      </c>
      <c r="G37" s="127">
        <f t="shared" si="84"/>
        <v>53.526818181818186</v>
      </c>
      <c r="H37" s="127">
        <f t="shared" si="84"/>
        <v>6.4522727272727272</v>
      </c>
      <c r="I37" s="110">
        <v>3</v>
      </c>
      <c r="J37" s="107">
        <f t="shared" si="1"/>
        <v>1.1952191235059761E-2</v>
      </c>
      <c r="K37" s="106">
        <f t="shared" si="2"/>
        <v>0.94445128576602688</v>
      </c>
      <c r="L37" s="106">
        <f t="shared" si="3"/>
        <v>0.85000615718942418</v>
      </c>
      <c r="M37" s="106">
        <f t="shared" si="4"/>
        <v>9.4445128576602699E-2</v>
      </c>
      <c r="N37" s="106">
        <f t="shared" si="5"/>
        <v>0.63976276711336477</v>
      </c>
      <c r="O37" s="106">
        <f t="shared" si="6"/>
        <v>0.57578649040202834</v>
      </c>
      <c r="P37" s="106">
        <f t="shared" si="7"/>
        <v>6.3976276711336474E-2</v>
      </c>
      <c r="Q37" s="106">
        <f t="shared" si="8"/>
        <v>7.7118797537124223E-2</v>
      </c>
      <c r="R37" s="106">
        <f t="shared" si="9"/>
        <v>6.9406917783411806E-2</v>
      </c>
      <c r="S37" s="106">
        <f t="shared" si="10"/>
        <v>7.7118797537124228E-3</v>
      </c>
      <c r="T37" s="115">
        <v>77</v>
      </c>
      <c r="U37" s="116">
        <f t="shared" si="11"/>
        <v>0.30677290836653387</v>
      </c>
      <c r="V37" s="109">
        <f t="shared" si="12"/>
        <v>24.240916334661357</v>
      </c>
      <c r="W37" s="109">
        <f t="shared" si="13"/>
        <v>21.816824701195223</v>
      </c>
      <c r="X37" s="109">
        <f t="shared" si="14"/>
        <v>2.4240916334661358</v>
      </c>
      <c r="Y37" s="109">
        <f t="shared" si="15"/>
        <v>16.420577689243029</v>
      </c>
      <c r="Z37" s="109">
        <f t="shared" si="16"/>
        <v>14.778519920318725</v>
      </c>
      <c r="AA37" s="109">
        <f t="shared" si="17"/>
        <v>1.642057768924303</v>
      </c>
      <c r="AB37" s="109">
        <f t="shared" si="18"/>
        <v>1.979382470119522</v>
      </c>
      <c r="AC37" s="109">
        <f t="shared" si="19"/>
        <v>1.7814442231075698</v>
      </c>
      <c r="AD37" s="109">
        <f t="shared" si="20"/>
        <v>0.1979382470119522</v>
      </c>
      <c r="AE37" s="110">
        <v>17</v>
      </c>
      <c r="AF37" s="107">
        <f t="shared" si="21"/>
        <v>6.7729083665338641E-2</v>
      </c>
      <c r="AG37" s="106">
        <f t="shared" si="22"/>
        <v>5.3518906193408187</v>
      </c>
      <c r="AH37" s="106">
        <f t="shared" si="23"/>
        <v>4.8167015574067369</v>
      </c>
      <c r="AI37" s="106">
        <f t="shared" si="24"/>
        <v>0.53518906193408189</v>
      </c>
      <c r="AJ37" s="106">
        <f t="shared" si="25"/>
        <v>3.6253223469757336</v>
      </c>
      <c r="AK37" s="106">
        <f t="shared" si="26"/>
        <v>3.2627901122781604</v>
      </c>
      <c r="AL37" s="106">
        <f t="shared" si="27"/>
        <v>0.3625322346975734</v>
      </c>
      <c r="AM37" s="106">
        <f t="shared" si="28"/>
        <v>0.43700651937703727</v>
      </c>
      <c r="AN37" s="106">
        <f t="shared" si="29"/>
        <v>0.39330586743933355</v>
      </c>
      <c r="AO37" s="106">
        <f t="shared" si="30"/>
        <v>4.3700651937703727E-2</v>
      </c>
      <c r="AP37" s="115">
        <v>131</v>
      </c>
      <c r="AQ37" s="116">
        <f t="shared" si="31"/>
        <v>0.52191235059760954</v>
      </c>
      <c r="AR37" s="109">
        <f t="shared" si="32"/>
        <v>41.241039478449842</v>
      </c>
      <c r="AS37" s="109">
        <f t="shared" si="33"/>
        <v>37.116935530604856</v>
      </c>
      <c r="AT37" s="109">
        <f t="shared" si="34"/>
        <v>4.1241039478449846</v>
      </c>
      <c r="AU37" s="109">
        <f t="shared" si="35"/>
        <v>27.936307497283593</v>
      </c>
      <c r="AV37" s="109">
        <f t="shared" si="36"/>
        <v>25.142676747555235</v>
      </c>
      <c r="AW37" s="109">
        <f t="shared" si="37"/>
        <v>2.7936307497283597</v>
      </c>
      <c r="AX37" s="109">
        <f t="shared" si="38"/>
        <v>3.367520825787758</v>
      </c>
      <c r="AY37" s="109">
        <f t="shared" si="39"/>
        <v>3.0307687432089825</v>
      </c>
      <c r="AZ37" s="109">
        <f t="shared" si="40"/>
        <v>0.33675208257877581</v>
      </c>
      <c r="BA37" s="110">
        <v>23</v>
      </c>
      <c r="BB37" s="107">
        <f t="shared" si="41"/>
        <v>9.1633466135458169E-2</v>
      </c>
      <c r="BC37" s="111">
        <f t="shared" si="42"/>
        <v>7.2407931908728731</v>
      </c>
      <c r="BD37" s="111">
        <f t="shared" si="43"/>
        <v>6.5167138717855861</v>
      </c>
      <c r="BE37" s="111">
        <f t="shared" si="44"/>
        <v>0.7240793190872874</v>
      </c>
      <c r="BF37" s="111">
        <f t="shared" si="45"/>
        <v>4.9048478812024632</v>
      </c>
      <c r="BG37" s="111">
        <f t="shared" si="46"/>
        <v>4.4143630930822173</v>
      </c>
      <c r="BH37" s="111">
        <f t="shared" si="47"/>
        <v>0.49048478812024632</v>
      </c>
      <c r="BI37" s="111">
        <f t="shared" si="48"/>
        <v>0.59124411445128577</v>
      </c>
      <c r="BJ37" s="111">
        <f t="shared" si="49"/>
        <v>0.53211970300615719</v>
      </c>
      <c r="BK37" s="111">
        <f t="shared" si="50"/>
        <v>5.9124411445128582E-2</v>
      </c>
      <c r="BL37" s="112">
        <v>251</v>
      </c>
      <c r="BM37" s="128">
        <f t="shared" si="51"/>
        <v>1</v>
      </c>
      <c r="BN37" s="113">
        <f t="shared" si="52"/>
        <v>79.01909090909092</v>
      </c>
      <c r="BO37" s="113">
        <f t="shared" si="53"/>
        <v>53.526818181818186</v>
      </c>
      <c r="BP37" s="113">
        <f t="shared" si="54"/>
        <v>6.4522727272727272</v>
      </c>
    </row>
    <row r="38" spans="1:68" ht="15.5" x14ac:dyDescent="0.35">
      <c r="A38" s="102">
        <v>32</v>
      </c>
      <c r="B38" s="26" t="s">
        <v>49</v>
      </c>
      <c r="C38" s="126">
        <v>903.63636363636363</v>
      </c>
      <c r="D38" s="126">
        <v>787.5454545454545</v>
      </c>
      <c r="E38" s="126">
        <v>99.454545454545453</v>
      </c>
      <c r="F38" s="127">
        <f t="shared" ref="F38:H38" si="85">0.085*C38</f>
        <v>76.809090909090912</v>
      </c>
      <c r="G38" s="127">
        <f t="shared" si="85"/>
        <v>66.941363636363633</v>
      </c>
      <c r="H38" s="127">
        <f t="shared" si="85"/>
        <v>8.4536363636363649</v>
      </c>
      <c r="I38" s="110">
        <v>13</v>
      </c>
      <c r="J38" s="107">
        <f t="shared" si="1"/>
        <v>6.2200956937799042E-2</v>
      </c>
      <c r="K38" s="106">
        <f t="shared" si="2"/>
        <v>4.7775989560678553</v>
      </c>
      <c r="L38" s="106">
        <f t="shared" si="3"/>
        <v>4.2998390604610703</v>
      </c>
      <c r="M38" s="106">
        <f t="shared" si="4"/>
        <v>0.47775989560678556</v>
      </c>
      <c r="N38" s="106">
        <f t="shared" si="5"/>
        <v>4.1638168769030006</v>
      </c>
      <c r="O38" s="106">
        <f t="shared" si="6"/>
        <v>3.7474351892127005</v>
      </c>
      <c r="P38" s="106">
        <f t="shared" si="7"/>
        <v>0.4163816876903001</v>
      </c>
      <c r="Q38" s="106">
        <f t="shared" si="8"/>
        <v>0.52582427142235766</v>
      </c>
      <c r="R38" s="106">
        <f t="shared" si="9"/>
        <v>0.47324184428012189</v>
      </c>
      <c r="S38" s="106">
        <f t="shared" si="10"/>
        <v>5.2582427142235766E-2</v>
      </c>
      <c r="T38" s="115">
        <v>37</v>
      </c>
      <c r="U38" s="116">
        <f t="shared" si="11"/>
        <v>0.17703349282296652</v>
      </c>
      <c r="V38" s="109">
        <f t="shared" si="12"/>
        <v>13.597781644193129</v>
      </c>
      <c r="W38" s="109">
        <f t="shared" si="13"/>
        <v>12.238003479773816</v>
      </c>
      <c r="X38" s="109">
        <f t="shared" si="14"/>
        <v>1.359778164419313</v>
      </c>
      <c r="Y38" s="109">
        <f t="shared" si="15"/>
        <v>11.850863418877774</v>
      </c>
      <c r="Z38" s="109">
        <f t="shared" si="16"/>
        <v>10.665777076989997</v>
      </c>
      <c r="AA38" s="109">
        <f t="shared" si="17"/>
        <v>1.1850863418877775</v>
      </c>
      <c r="AB38" s="109">
        <f t="shared" si="18"/>
        <v>1.4965767725097872</v>
      </c>
      <c r="AC38" s="109">
        <f t="shared" si="19"/>
        <v>1.3469190952588084</v>
      </c>
      <c r="AD38" s="109">
        <f t="shared" si="20"/>
        <v>0.14965767725097873</v>
      </c>
      <c r="AE38" s="110">
        <v>59</v>
      </c>
      <c r="AF38" s="107">
        <f t="shared" si="21"/>
        <v>0.28229665071770332</v>
      </c>
      <c r="AG38" s="106">
        <f t="shared" si="22"/>
        <v>21.682949108307959</v>
      </c>
      <c r="AH38" s="106">
        <f t="shared" si="23"/>
        <v>19.514654197477164</v>
      </c>
      <c r="AI38" s="106">
        <f t="shared" si="24"/>
        <v>2.1682949108307961</v>
      </c>
      <c r="AJ38" s="106">
        <f t="shared" si="25"/>
        <v>18.89732274902131</v>
      </c>
      <c r="AK38" s="106">
        <f t="shared" si="26"/>
        <v>17.00759047411918</v>
      </c>
      <c r="AL38" s="106">
        <f t="shared" si="27"/>
        <v>1.889732274902131</v>
      </c>
      <c r="AM38" s="106">
        <f t="shared" si="28"/>
        <v>2.3864332318399306</v>
      </c>
      <c r="AN38" s="106">
        <f t="shared" si="29"/>
        <v>2.1477899086559376</v>
      </c>
      <c r="AO38" s="106">
        <f t="shared" si="30"/>
        <v>0.23864332318399306</v>
      </c>
      <c r="AP38" s="115">
        <v>82</v>
      </c>
      <c r="AQ38" s="116">
        <f t="shared" si="31"/>
        <v>0.3923444976076555</v>
      </c>
      <c r="AR38" s="109">
        <f t="shared" si="32"/>
        <v>30.135624184428014</v>
      </c>
      <c r="AS38" s="109">
        <f t="shared" si="33"/>
        <v>27.122061765985212</v>
      </c>
      <c r="AT38" s="109">
        <f t="shared" si="34"/>
        <v>3.0135624184428016</v>
      </c>
      <c r="AU38" s="109">
        <f t="shared" si="35"/>
        <v>26.264075685080467</v>
      </c>
      <c r="AV38" s="109">
        <f t="shared" si="36"/>
        <v>23.637668116572421</v>
      </c>
      <c r="AW38" s="109">
        <f t="shared" si="37"/>
        <v>2.6264075685080468</v>
      </c>
      <c r="AX38" s="109">
        <f t="shared" si="38"/>
        <v>3.3167377120487171</v>
      </c>
      <c r="AY38" s="109">
        <f t="shared" si="39"/>
        <v>2.9850639408438453</v>
      </c>
      <c r="AZ38" s="109">
        <f t="shared" si="40"/>
        <v>0.33167377120487174</v>
      </c>
      <c r="BA38" s="110">
        <v>18</v>
      </c>
      <c r="BB38" s="107">
        <f t="shared" si="41"/>
        <v>8.6124401913875603E-2</v>
      </c>
      <c r="BC38" s="111">
        <f t="shared" si="42"/>
        <v>6.6151370160939544</v>
      </c>
      <c r="BD38" s="111">
        <f t="shared" si="43"/>
        <v>5.9536233144845587</v>
      </c>
      <c r="BE38" s="111">
        <f t="shared" si="44"/>
        <v>0.66151370160939549</v>
      </c>
      <c r="BF38" s="111">
        <f t="shared" si="45"/>
        <v>5.7652849064810789</v>
      </c>
      <c r="BG38" s="111">
        <f t="shared" si="46"/>
        <v>5.1887564158329713</v>
      </c>
      <c r="BH38" s="111">
        <f t="shared" si="47"/>
        <v>0.57652849064810796</v>
      </c>
      <c r="BI38" s="111">
        <f t="shared" si="48"/>
        <v>0.72806437581557215</v>
      </c>
      <c r="BJ38" s="111">
        <f t="shared" si="49"/>
        <v>0.6552579382340149</v>
      </c>
      <c r="BK38" s="111">
        <f t="shared" si="50"/>
        <v>7.2806437581557221E-2</v>
      </c>
      <c r="BL38" s="112">
        <v>209</v>
      </c>
      <c r="BM38" s="128">
        <f t="shared" si="51"/>
        <v>1</v>
      </c>
      <c r="BN38" s="113">
        <f t="shared" si="52"/>
        <v>76.809090909090898</v>
      </c>
      <c r="BO38" s="113">
        <f t="shared" si="53"/>
        <v>66.941363636363619</v>
      </c>
      <c r="BP38" s="113">
        <f t="shared" si="54"/>
        <v>8.4536363636363632</v>
      </c>
    </row>
    <row r="39" spans="1:68" ht="15.5" x14ac:dyDescent="0.35">
      <c r="A39" s="102">
        <v>33</v>
      </c>
      <c r="B39" s="26" t="s">
        <v>36</v>
      </c>
      <c r="C39" s="126">
        <v>984.72727272727275</v>
      </c>
      <c r="D39" s="126">
        <v>593.27272727272725</v>
      </c>
      <c r="E39" s="126">
        <v>71.63636363636364</v>
      </c>
      <c r="F39" s="127">
        <f t="shared" ref="F39:H39" si="86">0.085*C39</f>
        <v>83.701818181818183</v>
      </c>
      <c r="G39" s="127">
        <f t="shared" si="86"/>
        <v>50.42818181818182</v>
      </c>
      <c r="H39" s="127">
        <f t="shared" si="86"/>
        <v>6.0890909090909098</v>
      </c>
      <c r="I39" s="110">
        <v>5</v>
      </c>
      <c r="J39" s="107">
        <f t="shared" si="1"/>
        <v>1.8181818181818181E-2</v>
      </c>
      <c r="K39" s="106">
        <f t="shared" si="2"/>
        <v>1.5218512396694215</v>
      </c>
      <c r="L39" s="106">
        <f t="shared" si="3"/>
        <v>1.3696661157024794</v>
      </c>
      <c r="M39" s="106">
        <f t="shared" si="4"/>
        <v>0.15218512396694217</v>
      </c>
      <c r="N39" s="106">
        <f t="shared" si="5"/>
        <v>0.91687603305785126</v>
      </c>
      <c r="O39" s="106">
        <f t="shared" si="6"/>
        <v>0.82518842975206619</v>
      </c>
      <c r="P39" s="106">
        <f t="shared" si="7"/>
        <v>9.1687603305785126E-2</v>
      </c>
      <c r="Q39" s="106">
        <f t="shared" si="8"/>
        <v>0.1107107438016529</v>
      </c>
      <c r="R39" s="106">
        <f t="shared" si="9"/>
        <v>9.9639669421487609E-2</v>
      </c>
      <c r="S39" s="106">
        <f t="shared" si="10"/>
        <v>1.107107438016529E-2</v>
      </c>
      <c r="T39" s="115">
        <v>67</v>
      </c>
      <c r="U39" s="116">
        <f t="shared" si="11"/>
        <v>0.24363636363636362</v>
      </c>
      <c r="V39" s="109">
        <f t="shared" si="12"/>
        <v>20.392806611570247</v>
      </c>
      <c r="W39" s="109">
        <f t="shared" si="13"/>
        <v>18.353525950413221</v>
      </c>
      <c r="X39" s="109">
        <f t="shared" si="14"/>
        <v>2.0392806611570249</v>
      </c>
      <c r="Y39" s="109">
        <f t="shared" si="15"/>
        <v>12.286138842975205</v>
      </c>
      <c r="Z39" s="109">
        <f t="shared" si="16"/>
        <v>11.057524958677686</v>
      </c>
      <c r="AA39" s="109">
        <f t="shared" si="17"/>
        <v>1.2286138842975207</v>
      </c>
      <c r="AB39" s="109">
        <f t="shared" si="18"/>
        <v>1.4835239669421489</v>
      </c>
      <c r="AC39" s="109">
        <f t="shared" si="19"/>
        <v>1.3351715702479341</v>
      </c>
      <c r="AD39" s="109">
        <f t="shared" si="20"/>
        <v>0.14835239669421491</v>
      </c>
      <c r="AE39" s="110">
        <v>23</v>
      </c>
      <c r="AF39" s="107">
        <f t="shared" si="21"/>
        <v>8.3636363636363634E-2</v>
      </c>
      <c r="AG39" s="106">
        <f t="shared" si="22"/>
        <v>7.0005157024793387</v>
      </c>
      <c r="AH39" s="106">
        <f t="shared" si="23"/>
        <v>6.3004641322314052</v>
      </c>
      <c r="AI39" s="106">
        <f t="shared" si="24"/>
        <v>0.70005157024793396</v>
      </c>
      <c r="AJ39" s="106">
        <f t="shared" si="25"/>
        <v>4.2176297520661157</v>
      </c>
      <c r="AK39" s="106">
        <f t="shared" si="26"/>
        <v>3.795866776859504</v>
      </c>
      <c r="AL39" s="106">
        <f t="shared" si="27"/>
        <v>0.4217629752066116</v>
      </c>
      <c r="AM39" s="106">
        <f t="shared" si="28"/>
        <v>0.50926942148760335</v>
      </c>
      <c r="AN39" s="106">
        <f t="shared" si="29"/>
        <v>0.45834247933884303</v>
      </c>
      <c r="AO39" s="106">
        <f t="shared" si="30"/>
        <v>5.092694214876034E-2</v>
      </c>
      <c r="AP39" s="115">
        <v>157</v>
      </c>
      <c r="AQ39" s="116">
        <f t="shared" si="31"/>
        <v>0.57090909090909092</v>
      </c>
      <c r="AR39" s="109">
        <f t="shared" si="32"/>
        <v>47.786128925619835</v>
      </c>
      <c r="AS39" s="109">
        <f t="shared" si="33"/>
        <v>43.007516033057854</v>
      </c>
      <c r="AT39" s="109">
        <f t="shared" si="34"/>
        <v>4.7786128925619833</v>
      </c>
      <c r="AU39" s="109">
        <f t="shared" si="35"/>
        <v>28.789907438016531</v>
      </c>
      <c r="AV39" s="109">
        <f t="shared" si="36"/>
        <v>25.91091669421488</v>
      </c>
      <c r="AW39" s="109">
        <f t="shared" si="37"/>
        <v>2.8789907438016531</v>
      </c>
      <c r="AX39" s="109">
        <f t="shared" si="38"/>
        <v>3.4763173553719011</v>
      </c>
      <c r="AY39" s="109">
        <f t="shared" si="39"/>
        <v>3.1286856198347111</v>
      </c>
      <c r="AZ39" s="109">
        <f t="shared" si="40"/>
        <v>0.34763173553719012</v>
      </c>
      <c r="BA39" s="110">
        <v>23</v>
      </c>
      <c r="BB39" s="107">
        <f t="shared" si="41"/>
        <v>8.3636363636363634E-2</v>
      </c>
      <c r="BC39" s="111">
        <f t="shared" si="42"/>
        <v>7.0005157024793387</v>
      </c>
      <c r="BD39" s="111">
        <f t="shared" si="43"/>
        <v>6.3004641322314052</v>
      </c>
      <c r="BE39" s="111">
        <f t="shared" si="44"/>
        <v>0.70005157024793396</v>
      </c>
      <c r="BF39" s="111">
        <f t="shared" si="45"/>
        <v>4.2176297520661157</v>
      </c>
      <c r="BG39" s="111">
        <f t="shared" si="46"/>
        <v>3.795866776859504</v>
      </c>
      <c r="BH39" s="111">
        <f t="shared" si="47"/>
        <v>0.4217629752066116</v>
      </c>
      <c r="BI39" s="111">
        <f t="shared" si="48"/>
        <v>0.50926942148760335</v>
      </c>
      <c r="BJ39" s="111">
        <f t="shared" si="49"/>
        <v>0.45834247933884303</v>
      </c>
      <c r="BK39" s="111">
        <f t="shared" si="50"/>
        <v>5.092694214876034E-2</v>
      </c>
      <c r="BL39" s="112">
        <v>275</v>
      </c>
      <c r="BM39" s="128">
        <f t="shared" si="51"/>
        <v>1</v>
      </c>
      <c r="BN39" s="113">
        <f t="shared" si="52"/>
        <v>83.701818181818183</v>
      </c>
      <c r="BO39" s="113">
        <f t="shared" si="53"/>
        <v>50.428181818181834</v>
      </c>
      <c r="BP39" s="113">
        <f t="shared" si="54"/>
        <v>6.0890909090909107</v>
      </c>
    </row>
    <row r="40" spans="1:68" ht="13" x14ac:dyDescent="0.25">
      <c r="A40" s="117"/>
      <c r="B40" s="118" t="s">
        <v>54</v>
      </c>
      <c r="C40" s="127">
        <f t="shared" ref="C40:BP40" si="87">SUM(C7:C39)</f>
        <v>40233.63636363636</v>
      </c>
      <c r="D40" s="127">
        <f t="shared" si="87"/>
        <v>20293.818181818184</v>
      </c>
      <c r="E40" s="127">
        <f t="shared" si="87"/>
        <v>2456.818181818182</v>
      </c>
      <c r="F40" s="130">
        <f t="shared" si="87"/>
        <v>3419.8590909090913</v>
      </c>
      <c r="G40" s="130">
        <f t="shared" si="87"/>
        <v>1724.9745454545453</v>
      </c>
      <c r="H40" s="130">
        <f t="shared" si="87"/>
        <v>208.82954545454544</v>
      </c>
      <c r="I40" s="131">
        <f t="shared" si="87"/>
        <v>154</v>
      </c>
      <c r="J40" s="131">
        <f t="shared" si="87"/>
        <v>0.52272654443087041</v>
      </c>
      <c r="K40" s="132">
        <f t="shared" si="87"/>
        <v>56.088308775175584</v>
      </c>
      <c r="L40" s="132">
        <f t="shared" si="87"/>
        <v>50.479477897658022</v>
      </c>
      <c r="M40" s="132">
        <f t="shared" si="87"/>
        <v>5.6088308775175593</v>
      </c>
      <c r="N40" s="133">
        <f t="shared" si="87"/>
        <v>31.504009258153904</v>
      </c>
      <c r="O40" s="133">
        <f t="shared" si="87"/>
        <v>28.353608332338514</v>
      </c>
      <c r="P40" s="133">
        <f t="shared" si="87"/>
        <v>3.1504009258153909</v>
      </c>
      <c r="Q40" s="133">
        <f t="shared" si="87"/>
        <v>4.0075481752769351</v>
      </c>
      <c r="R40" s="133">
        <f t="shared" si="87"/>
        <v>3.6067933577492415</v>
      </c>
      <c r="S40" s="133">
        <f t="shared" si="87"/>
        <v>0.40075481752769343</v>
      </c>
      <c r="T40" s="131">
        <f t="shared" si="87"/>
        <v>3074</v>
      </c>
      <c r="U40" s="131">
        <f t="shared" si="87"/>
        <v>10.680682384772332</v>
      </c>
      <c r="V40" s="134">
        <f t="shared" si="87"/>
        <v>1114.6804741239212</v>
      </c>
      <c r="W40" s="134">
        <f t="shared" si="87"/>
        <v>1003.2124267115289</v>
      </c>
      <c r="X40" s="134">
        <f t="shared" si="87"/>
        <v>111.4680474123921</v>
      </c>
      <c r="Y40" s="134">
        <f t="shared" si="87"/>
        <v>515.20492913540602</v>
      </c>
      <c r="Z40" s="134">
        <f t="shared" si="87"/>
        <v>463.68443622186538</v>
      </c>
      <c r="AA40" s="134">
        <f t="shared" si="87"/>
        <v>51.520492913540593</v>
      </c>
      <c r="AB40" s="133">
        <f t="shared" si="87"/>
        <v>59.246894240281016</v>
      </c>
      <c r="AC40" s="133">
        <f t="shared" si="87"/>
        <v>53.322204816252892</v>
      </c>
      <c r="AD40" s="133">
        <f t="shared" si="87"/>
        <v>5.9246894240281014</v>
      </c>
      <c r="AE40" s="131">
        <f t="shared" si="87"/>
        <v>1252</v>
      </c>
      <c r="AF40" s="131">
        <f t="shared" si="87"/>
        <v>4.4754685382671591</v>
      </c>
      <c r="AG40" s="134">
        <f t="shared" si="87"/>
        <v>434.88441939576637</v>
      </c>
      <c r="AH40" s="134">
        <f t="shared" si="87"/>
        <v>391.39597745618983</v>
      </c>
      <c r="AI40" s="134">
        <f t="shared" si="87"/>
        <v>43.488441939576639</v>
      </c>
      <c r="AJ40" s="134">
        <f t="shared" si="87"/>
        <v>288.70193269173149</v>
      </c>
      <c r="AK40" s="134">
        <f t="shared" si="87"/>
        <v>259.83173942255831</v>
      </c>
      <c r="AL40" s="134">
        <f t="shared" si="87"/>
        <v>28.87019326917315</v>
      </c>
      <c r="AM40" s="134">
        <f t="shared" si="87"/>
        <v>41.694973061426715</v>
      </c>
      <c r="AN40" s="134">
        <f t="shared" si="87"/>
        <v>37.525475755284035</v>
      </c>
      <c r="AO40" s="134">
        <f t="shared" si="87"/>
        <v>4.1694973061426701</v>
      </c>
      <c r="AP40" s="131">
        <f t="shared" si="87"/>
        <v>4187</v>
      </c>
      <c r="AQ40" s="131">
        <f t="shared" si="87"/>
        <v>14.551053871661027</v>
      </c>
      <c r="AR40" s="134">
        <f t="shared" si="87"/>
        <v>1533.1730816682034</v>
      </c>
      <c r="AS40" s="134">
        <f t="shared" si="87"/>
        <v>1379.8557735013826</v>
      </c>
      <c r="AT40" s="134">
        <f t="shared" si="87"/>
        <v>153.31730816682034</v>
      </c>
      <c r="AU40" s="134">
        <f t="shared" si="87"/>
        <v>747.49610628088124</v>
      </c>
      <c r="AV40" s="134">
        <f t="shared" si="87"/>
        <v>672.7464956527931</v>
      </c>
      <c r="AW40" s="134">
        <f t="shared" si="87"/>
        <v>74.749610628088121</v>
      </c>
      <c r="AX40" s="134">
        <f t="shared" si="87"/>
        <v>86.769627604835122</v>
      </c>
      <c r="AY40" s="134">
        <f t="shared" si="87"/>
        <v>78.092664844351617</v>
      </c>
      <c r="AZ40" s="134">
        <f t="shared" si="87"/>
        <v>8.6769627604835122</v>
      </c>
      <c r="BA40" s="131">
        <f t="shared" si="87"/>
        <v>779</v>
      </c>
      <c r="BB40" s="131">
        <f t="shared" si="87"/>
        <v>2.7700686608686191</v>
      </c>
      <c r="BC40" s="134">
        <f t="shared" si="87"/>
        <v>281.032806946025</v>
      </c>
      <c r="BD40" s="134">
        <f t="shared" si="87"/>
        <v>252.92952625142257</v>
      </c>
      <c r="BE40" s="134">
        <f t="shared" si="87"/>
        <v>28.103280694602496</v>
      </c>
      <c r="BF40" s="134">
        <f t="shared" si="87"/>
        <v>142.06756808837306</v>
      </c>
      <c r="BG40" s="134">
        <f t="shared" si="87"/>
        <v>127.86081127953574</v>
      </c>
      <c r="BH40" s="134">
        <f t="shared" si="87"/>
        <v>14.206756808837305</v>
      </c>
      <c r="BI40" s="134">
        <f t="shared" si="87"/>
        <v>17.110502372725705</v>
      </c>
      <c r="BJ40" s="134">
        <f t="shared" si="87"/>
        <v>15.399452135453135</v>
      </c>
      <c r="BK40" s="134">
        <f t="shared" si="87"/>
        <v>1.7110502372725707</v>
      </c>
      <c r="BL40" s="131">
        <f t="shared" si="87"/>
        <v>9446</v>
      </c>
      <c r="BM40" s="131">
        <f t="shared" si="87"/>
        <v>33</v>
      </c>
      <c r="BN40" s="131">
        <f t="shared" si="87"/>
        <v>3419.8590909090917</v>
      </c>
      <c r="BO40" s="131">
        <f t="shared" si="87"/>
        <v>1724.9745454545453</v>
      </c>
      <c r="BP40" s="131">
        <f t="shared" si="87"/>
        <v>208.82954545454541</v>
      </c>
    </row>
    <row r="41" spans="1:68" ht="13" x14ac:dyDescent="0.3">
      <c r="C41" s="135"/>
      <c r="E41" s="135"/>
      <c r="F41" s="135"/>
      <c r="G41" s="124"/>
      <c r="H41" s="124"/>
      <c r="R41" s="124"/>
      <c r="S41" s="124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P41" s="136">
        <f>SUM(BN7:BP39)</f>
        <v>5353.6631818181813</v>
      </c>
    </row>
    <row r="42" spans="1:68" ht="13" x14ac:dyDescent="0.3">
      <c r="C42" s="135"/>
      <c r="D42" s="135"/>
      <c r="E42" s="135"/>
      <c r="F42" s="135"/>
      <c r="G42" s="137"/>
      <c r="H42" s="138">
        <f>SUM(F40:H40)</f>
        <v>5353.6631818181813</v>
      </c>
      <c r="R42" s="124"/>
      <c r="S42" s="124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</row>
    <row r="43" spans="1:68" ht="12.5" x14ac:dyDescent="0.25">
      <c r="G43" s="124"/>
      <c r="H43" s="124"/>
      <c r="R43" s="124"/>
      <c r="S43" s="124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</row>
    <row r="44" spans="1:68" ht="12.5" x14ac:dyDescent="0.25">
      <c r="G44" s="124"/>
      <c r="H44" s="124"/>
      <c r="R44" s="124"/>
      <c r="S44" s="124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</row>
    <row r="45" spans="1:68" ht="12.5" x14ac:dyDescent="0.25">
      <c r="G45" s="124"/>
      <c r="H45" s="124"/>
      <c r="R45" s="124"/>
      <c r="S45" s="124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</row>
    <row r="46" spans="1:68" ht="12.5" x14ac:dyDescent="0.25">
      <c r="G46" s="124"/>
      <c r="H46" s="124"/>
      <c r="R46" s="124"/>
      <c r="S46" s="124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</row>
    <row r="47" spans="1:68" ht="12.5" x14ac:dyDescent="0.25">
      <c r="G47" s="124"/>
      <c r="H47" s="124"/>
      <c r="R47" s="124"/>
      <c r="S47" s="124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</row>
    <row r="48" spans="1:68" ht="12.5" x14ac:dyDescent="0.25">
      <c r="G48" s="124"/>
      <c r="H48" s="124"/>
      <c r="R48" s="124"/>
      <c r="S48" s="124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</row>
    <row r="49" spans="18:52" ht="12.5" x14ac:dyDescent="0.25">
      <c r="R49" s="124"/>
      <c r="S49" s="124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</row>
    <row r="50" spans="18:52" ht="12.5" x14ac:dyDescent="0.25">
      <c r="R50" s="124"/>
      <c r="S50" s="124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</row>
    <row r="51" spans="18:52" ht="12.5" x14ac:dyDescent="0.25">
      <c r="R51" s="124"/>
      <c r="S51" s="124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</row>
    <row r="52" spans="18:52" ht="12.5" x14ac:dyDescent="0.25">
      <c r="R52" s="124"/>
      <c r="S52" s="124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</row>
    <row r="53" spans="18:52" ht="12.5" x14ac:dyDescent="0.25">
      <c r="R53" s="124"/>
      <c r="S53" s="124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</row>
  </sheetData>
  <mergeCells count="54">
    <mergeCell ref="BM4:BM6"/>
    <mergeCell ref="BN5:BN6"/>
    <mergeCell ref="BO5:BO6"/>
    <mergeCell ref="BP5:BP6"/>
    <mergeCell ref="A1:BP1"/>
    <mergeCell ref="BA3:BK3"/>
    <mergeCell ref="BC4:BK4"/>
    <mergeCell ref="I2:BK2"/>
    <mergeCell ref="BI5:BK5"/>
    <mergeCell ref="H4:H6"/>
    <mergeCell ref="I4:I6"/>
    <mergeCell ref="A2:A6"/>
    <mergeCell ref="B2:B6"/>
    <mergeCell ref="C4:C6"/>
    <mergeCell ref="K5:M5"/>
    <mergeCell ref="N5:P5"/>
    <mergeCell ref="Q5:S5"/>
    <mergeCell ref="I3:S3"/>
    <mergeCell ref="K4:S4"/>
    <mergeCell ref="D4:D6"/>
    <mergeCell ref="BF5:BH5"/>
    <mergeCell ref="AP3:AZ3"/>
    <mergeCell ref="C2:E3"/>
    <mergeCell ref="F2:H3"/>
    <mergeCell ref="BL2:BP3"/>
    <mergeCell ref="T3:AD3"/>
    <mergeCell ref="E4:E6"/>
    <mergeCell ref="F4:F6"/>
    <mergeCell ref="G4:G6"/>
    <mergeCell ref="J4:J6"/>
    <mergeCell ref="T4:T6"/>
    <mergeCell ref="U4:U6"/>
    <mergeCell ref="AE4:AE6"/>
    <mergeCell ref="BN4:BP4"/>
    <mergeCell ref="BB4:BB6"/>
    <mergeCell ref="BL4:BL6"/>
    <mergeCell ref="AE3:AO3"/>
    <mergeCell ref="AR5:AT5"/>
    <mergeCell ref="AU5:AW5"/>
    <mergeCell ref="AX5:AZ5"/>
    <mergeCell ref="BC5:BE5"/>
    <mergeCell ref="V5:X5"/>
    <mergeCell ref="Y5:AA5"/>
    <mergeCell ref="AB5:AD5"/>
    <mergeCell ref="V4:AD4"/>
    <mergeCell ref="AG5:AI5"/>
    <mergeCell ref="AG4:AO4"/>
    <mergeCell ref="AF4:AF6"/>
    <mergeCell ref="AP4:AP6"/>
    <mergeCell ref="AQ4:AQ6"/>
    <mergeCell ref="BA4:BA6"/>
    <mergeCell ref="AR4:AZ4"/>
    <mergeCell ref="AJ5:AL5"/>
    <mergeCell ref="AM5:A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I52"/>
  <sheetViews>
    <sheetView zoomScale="62" zoomScaleNormal="62" workbookViewId="0">
      <pane ySplit="7" topLeftCell="A8" activePane="bottomLeft" state="frozen"/>
      <selection pane="bottomLeft" activeCell="B9" sqref="B9"/>
    </sheetView>
  </sheetViews>
  <sheetFormatPr defaultColWidth="14.453125" defaultRowHeight="15.75" customHeight="1" x14ac:dyDescent="0.25"/>
  <cols>
    <col min="1" max="1" width="7.81640625" customWidth="1"/>
    <col min="2" max="8" width="15" customWidth="1"/>
    <col min="9" max="9" width="13.26953125" customWidth="1"/>
    <col min="10" max="10" width="15" customWidth="1"/>
    <col min="11" max="11" width="12.453125" customWidth="1"/>
    <col min="12" max="20" width="13" customWidth="1"/>
    <col min="21" max="21" width="15" customWidth="1"/>
    <col min="22" max="22" width="11.54296875" customWidth="1"/>
    <col min="23" max="31" width="12.08984375" customWidth="1"/>
    <col min="32" max="32" width="15" customWidth="1"/>
    <col min="33" max="33" width="12.453125" customWidth="1"/>
    <col min="34" max="42" width="11" customWidth="1"/>
    <col min="43" max="43" width="15" customWidth="1"/>
    <col min="44" max="44" width="13.26953125" customWidth="1"/>
    <col min="45" max="50" width="12.453125" customWidth="1"/>
    <col min="51" max="53" width="11.26953125" customWidth="1"/>
    <col min="54" max="54" width="12.453125" customWidth="1"/>
    <col min="55" max="55" width="10.08984375" customWidth="1"/>
    <col min="56" max="56" width="11.26953125" customWidth="1"/>
    <col min="57" max="57" width="10.453125" customWidth="1"/>
    <col min="58" max="61" width="15" customWidth="1"/>
  </cols>
  <sheetData>
    <row r="1" spans="1:57" ht="18" x14ac:dyDescent="0.4">
      <c r="A1" s="204" t="s">
        <v>144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1"/>
    </row>
    <row r="2" spans="1:57" ht="18" x14ac:dyDescent="0.4">
      <c r="A2" s="191" t="s">
        <v>50</v>
      </c>
      <c r="B2" s="191" t="s">
        <v>51</v>
      </c>
      <c r="C2" s="207" t="s">
        <v>145</v>
      </c>
      <c r="D2" s="152"/>
      <c r="E2" s="153"/>
      <c r="F2" s="207" t="s">
        <v>140</v>
      </c>
      <c r="G2" s="152"/>
      <c r="H2" s="153"/>
      <c r="I2" s="209" t="s">
        <v>141</v>
      </c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39"/>
      <c r="AZ2" s="139"/>
      <c r="BA2" s="208" t="s">
        <v>54</v>
      </c>
      <c r="BB2" s="152"/>
      <c r="BC2" s="152"/>
      <c r="BD2" s="152"/>
      <c r="BE2" s="153"/>
    </row>
    <row r="3" spans="1:57" ht="45" customHeight="1" x14ac:dyDescent="0.25">
      <c r="A3" s="159"/>
      <c r="B3" s="159"/>
      <c r="C3" s="154"/>
      <c r="D3" s="155"/>
      <c r="E3" s="156"/>
      <c r="F3" s="154"/>
      <c r="G3" s="155"/>
      <c r="H3" s="156"/>
      <c r="I3" s="216" t="s">
        <v>107</v>
      </c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215" t="s">
        <v>108</v>
      </c>
      <c r="U3" s="150"/>
      <c r="V3" s="150"/>
      <c r="W3" s="150"/>
      <c r="X3" s="150"/>
      <c r="Y3" s="150"/>
      <c r="Z3" s="150"/>
      <c r="AA3" s="150"/>
      <c r="AB3" s="150"/>
      <c r="AC3" s="150"/>
      <c r="AD3" s="151"/>
      <c r="AE3" s="216" t="s">
        <v>109</v>
      </c>
      <c r="AF3" s="150"/>
      <c r="AG3" s="150"/>
      <c r="AH3" s="150"/>
      <c r="AI3" s="150"/>
      <c r="AJ3" s="150"/>
      <c r="AK3" s="150"/>
      <c r="AL3" s="150"/>
      <c r="AM3" s="150"/>
      <c r="AN3" s="150"/>
      <c r="AO3" s="151"/>
      <c r="AP3" s="217" t="s">
        <v>110</v>
      </c>
      <c r="AQ3" s="150"/>
      <c r="AR3" s="150"/>
      <c r="AS3" s="150"/>
      <c r="AT3" s="150"/>
      <c r="AU3" s="150"/>
      <c r="AV3" s="150"/>
      <c r="AW3" s="150"/>
      <c r="AX3" s="150"/>
      <c r="AY3" s="150"/>
      <c r="AZ3" s="151"/>
      <c r="BA3" s="154"/>
      <c r="BB3" s="155"/>
      <c r="BC3" s="155"/>
      <c r="BD3" s="155"/>
      <c r="BE3" s="156"/>
    </row>
    <row r="4" spans="1:57" ht="14" x14ac:dyDescent="0.25">
      <c r="A4" s="159"/>
      <c r="B4" s="159"/>
      <c r="C4" s="210" t="s">
        <v>43</v>
      </c>
      <c r="D4" s="192" t="s">
        <v>44</v>
      </c>
      <c r="E4" s="192" t="s">
        <v>45</v>
      </c>
      <c r="F4" s="210" t="s">
        <v>43</v>
      </c>
      <c r="G4" s="192" t="s">
        <v>44</v>
      </c>
      <c r="H4" s="192" t="s">
        <v>45</v>
      </c>
      <c r="I4" s="189" t="s">
        <v>131</v>
      </c>
      <c r="J4" s="189" t="s">
        <v>146</v>
      </c>
      <c r="K4" s="194" t="s">
        <v>133</v>
      </c>
      <c r="L4" s="150"/>
      <c r="M4" s="150"/>
      <c r="N4" s="150"/>
      <c r="O4" s="150"/>
      <c r="P4" s="150"/>
      <c r="Q4" s="150"/>
      <c r="R4" s="150"/>
      <c r="S4" s="151"/>
      <c r="T4" s="195" t="s">
        <v>131</v>
      </c>
      <c r="U4" s="195" t="s">
        <v>146</v>
      </c>
      <c r="V4" s="196" t="s">
        <v>133</v>
      </c>
      <c r="W4" s="150"/>
      <c r="X4" s="150"/>
      <c r="Y4" s="150"/>
      <c r="Z4" s="150"/>
      <c r="AA4" s="150"/>
      <c r="AB4" s="150"/>
      <c r="AC4" s="150"/>
      <c r="AD4" s="151"/>
      <c r="AE4" s="189" t="s">
        <v>131</v>
      </c>
      <c r="AF4" s="189" t="s">
        <v>146</v>
      </c>
      <c r="AG4" s="194" t="s">
        <v>133</v>
      </c>
      <c r="AH4" s="150"/>
      <c r="AI4" s="150"/>
      <c r="AJ4" s="150"/>
      <c r="AK4" s="150"/>
      <c r="AL4" s="150"/>
      <c r="AM4" s="150"/>
      <c r="AN4" s="150"/>
      <c r="AO4" s="151"/>
      <c r="AP4" s="193" t="s">
        <v>131</v>
      </c>
      <c r="AQ4" s="193" t="s">
        <v>146</v>
      </c>
      <c r="AR4" s="198" t="s">
        <v>133</v>
      </c>
      <c r="AS4" s="150"/>
      <c r="AT4" s="150"/>
      <c r="AU4" s="150"/>
      <c r="AV4" s="150"/>
      <c r="AW4" s="150"/>
      <c r="AX4" s="150"/>
      <c r="AY4" s="150"/>
      <c r="AZ4" s="151"/>
      <c r="BA4" s="201" t="s">
        <v>118</v>
      </c>
      <c r="BB4" s="212" t="s">
        <v>134</v>
      </c>
      <c r="BC4" s="211" t="s">
        <v>143</v>
      </c>
      <c r="BD4" s="150"/>
      <c r="BE4" s="151"/>
    </row>
    <row r="5" spans="1:57" ht="66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206" t="s">
        <v>43</v>
      </c>
      <c r="L5" s="150"/>
      <c r="M5" s="151"/>
      <c r="N5" s="206" t="s">
        <v>44</v>
      </c>
      <c r="O5" s="150"/>
      <c r="P5" s="151"/>
      <c r="Q5" s="206" t="s">
        <v>45</v>
      </c>
      <c r="R5" s="150"/>
      <c r="S5" s="151"/>
      <c r="T5" s="159"/>
      <c r="U5" s="159"/>
      <c r="V5" s="205" t="s">
        <v>43</v>
      </c>
      <c r="W5" s="150"/>
      <c r="X5" s="151"/>
      <c r="Y5" s="205" t="s">
        <v>44</v>
      </c>
      <c r="Z5" s="150"/>
      <c r="AA5" s="151"/>
      <c r="AB5" s="205" t="s">
        <v>45</v>
      </c>
      <c r="AC5" s="150"/>
      <c r="AD5" s="151"/>
      <c r="AE5" s="159"/>
      <c r="AF5" s="159"/>
      <c r="AG5" s="206" t="s">
        <v>43</v>
      </c>
      <c r="AH5" s="150"/>
      <c r="AI5" s="151"/>
      <c r="AJ5" s="206" t="s">
        <v>44</v>
      </c>
      <c r="AK5" s="150"/>
      <c r="AL5" s="151"/>
      <c r="AM5" s="206" t="s">
        <v>45</v>
      </c>
      <c r="AN5" s="150"/>
      <c r="AO5" s="151"/>
      <c r="AP5" s="159"/>
      <c r="AQ5" s="159"/>
      <c r="AR5" s="214" t="s">
        <v>43</v>
      </c>
      <c r="AS5" s="150"/>
      <c r="AT5" s="151"/>
      <c r="AU5" s="214" t="s">
        <v>44</v>
      </c>
      <c r="AV5" s="150"/>
      <c r="AW5" s="151"/>
      <c r="AX5" s="214" t="s">
        <v>45</v>
      </c>
      <c r="AY5" s="150"/>
      <c r="AZ5" s="151"/>
      <c r="BA5" s="159"/>
      <c r="BB5" s="159"/>
      <c r="BC5" s="213" t="s">
        <v>43</v>
      </c>
      <c r="BD5" s="213" t="s">
        <v>44</v>
      </c>
      <c r="BE5" s="213" t="s">
        <v>45</v>
      </c>
    </row>
    <row r="6" spans="1:57" ht="56" x14ac:dyDescent="0.2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96" t="s">
        <v>135</v>
      </c>
      <c r="L6" s="97" t="s">
        <v>136</v>
      </c>
      <c r="M6" s="97" t="s">
        <v>137</v>
      </c>
      <c r="N6" s="96" t="s">
        <v>135</v>
      </c>
      <c r="O6" s="97" t="s">
        <v>136</v>
      </c>
      <c r="P6" s="97" t="s">
        <v>137</v>
      </c>
      <c r="Q6" s="96" t="s">
        <v>135</v>
      </c>
      <c r="R6" s="97" t="s">
        <v>136</v>
      </c>
      <c r="S6" s="97" t="s">
        <v>137</v>
      </c>
      <c r="T6" s="160"/>
      <c r="U6" s="160"/>
      <c r="V6" s="100" t="s">
        <v>135</v>
      </c>
      <c r="W6" s="101" t="s">
        <v>136</v>
      </c>
      <c r="X6" s="101" t="s">
        <v>137</v>
      </c>
      <c r="Y6" s="100" t="s">
        <v>135</v>
      </c>
      <c r="Z6" s="101" t="s">
        <v>136</v>
      </c>
      <c r="AA6" s="101" t="s">
        <v>137</v>
      </c>
      <c r="AB6" s="100" t="s">
        <v>135</v>
      </c>
      <c r="AC6" s="101" t="s">
        <v>136</v>
      </c>
      <c r="AD6" s="101" t="s">
        <v>137</v>
      </c>
      <c r="AE6" s="160"/>
      <c r="AF6" s="160"/>
      <c r="AG6" s="96" t="s">
        <v>135</v>
      </c>
      <c r="AH6" s="97" t="s">
        <v>136</v>
      </c>
      <c r="AI6" s="97" t="s">
        <v>137</v>
      </c>
      <c r="AJ6" s="96" t="s">
        <v>135</v>
      </c>
      <c r="AK6" s="97" t="s">
        <v>136</v>
      </c>
      <c r="AL6" s="97" t="s">
        <v>137</v>
      </c>
      <c r="AM6" s="96" t="s">
        <v>135</v>
      </c>
      <c r="AN6" s="97" t="s">
        <v>136</v>
      </c>
      <c r="AO6" s="97" t="s">
        <v>137</v>
      </c>
      <c r="AP6" s="160"/>
      <c r="AQ6" s="160"/>
      <c r="AR6" s="98" t="s">
        <v>135</v>
      </c>
      <c r="AS6" s="99" t="s">
        <v>136</v>
      </c>
      <c r="AT6" s="99" t="s">
        <v>137</v>
      </c>
      <c r="AU6" s="98" t="s">
        <v>135</v>
      </c>
      <c r="AV6" s="99" t="s">
        <v>136</v>
      </c>
      <c r="AW6" s="99" t="s">
        <v>137</v>
      </c>
      <c r="AX6" s="98" t="s">
        <v>135</v>
      </c>
      <c r="AY6" s="99" t="s">
        <v>136</v>
      </c>
      <c r="AZ6" s="99" t="s">
        <v>137</v>
      </c>
      <c r="BA6" s="160"/>
      <c r="BB6" s="160"/>
      <c r="BC6" s="160"/>
      <c r="BD6" s="160"/>
      <c r="BE6" s="160"/>
    </row>
    <row r="7" spans="1:57" ht="15.5" x14ac:dyDescent="0.35">
      <c r="A7" s="102">
        <v>1</v>
      </c>
      <c r="B7" s="19" t="s">
        <v>4</v>
      </c>
      <c r="C7" s="126">
        <v>470.5</v>
      </c>
      <c r="D7" s="126">
        <v>49.1</v>
      </c>
      <c r="E7" s="126">
        <v>28.8</v>
      </c>
      <c r="F7" s="127">
        <f t="shared" ref="F7:H7" si="0">0.085*C7</f>
        <v>39.9925</v>
      </c>
      <c r="G7" s="127">
        <f t="shared" si="0"/>
        <v>4.1735000000000007</v>
      </c>
      <c r="H7" s="127">
        <f t="shared" si="0"/>
        <v>2.4480000000000004</v>
      </c>
      <c r="I7" s="106">
        <v>21</v>
      </c>
      <c r="J7" s="107">
        <f t="shared" ref="J7:J39" si="1">I7/BA7</f>
        <v>3.6585365853658534E-2</v>
      </c>
      <c r="K7" s="106">
        <f t="shared" ref="K7:K39" si="2">J7*F7</f>
        <v>1.463140243902439</v>
      </c>
      <c r="L7" s="106">
        <f t="shared" ref="L7:L39" si="3">0.9*K7</f>
        <v>1.3168262195121951</v>
      </c>
      <c r="M7" s="106">
        <f t="shared" ref="M7:M39" si="4">0.1*K7</f>
        <v>0.14631402439024391</v>
      </c>
      <c r="N7" s="106">
        <f t="shared" ref="N7:N39" si="5">J7*G7</f>
        <v>0.15268902439024393</v>
      </c>
      <c r="O7" s="106">
        <f t="shared" ref="O7:O39" si="6">0.9*N7</f>
        <v>0.13742012195121953</v>
      </c>
      <c r="P7" s="106">
        <f t="shared" ref="P7:P39" si="7">0.1*N7</f>
        <v>1.5268902439024394E-2</v>
      </c>
      <c r="Q7" s="106">
        <f t="shared" ref="Q7:Q39" si="8">J7*H7</f>
        <v>8.9560975609756108E-2</v>
      </c>
      <c r="R7" s="106">
        <f t="shared" ref="R7:R39" si="9">0.9*Q7</f>
        <v>8.0604878048780498E-2</v>
      </c>
      <c r="S7" s="106">
        <f t="shared" ref="S7:S39" si="10">0.1*Q7</f>
        <v>8.9560975609756111E-3</v>
      </c>
      <c r="T7" s="109">
        <v>445</v>
      </c>
      <c r="U7" s="116">
        <f t="shared" ref="U7:U39" si="11">T7/BA7</f>
        <v>0.77526132404181181</v>
      </c>
      <c r="V7" s="109">
        <f t="shared" ref="V7:V39" si="12">U7*F7</f>
        <v>31.004638501742157</v>
      </c>
      <c r="W7" s="109">
        <f t="shared" ref="W7:W39" si="13">0.9*V7</f>
        <v>27.904174651567942</v>
      </c>
      <c r="X7" s="109">
        <f t="shared" ref="X7:X39" si="14">0.1*V7</f>
        <v>3.1004638501742159</v>
      </c>
      <c r="Y7" s="109">
        <f t="shared" ref="Y7:Y39" si="15">U7*G7</f>
        <v>3.2355531358885021</v>
      </c>
      <c r="Z7" s="109">
        <f t="shared" ref="Z7:Z39" si="16">0.9*Y7</f>
        <v>2.9119978222996519</v>
      </c>
      <c r="AA7" s="109">
        <f t="shared" ref="AA7:AA39" si="17">0.1*Y7</f>
        <v>0.32355531358885026</v>
      </c>
      <c r="AB7" s="109">
        <f t="shared" ref="AB7:AB39" si="18">U7*H7</f>
        <v>1.8978397212543556</v>
      </c>
      <c r="AC7" s="109">
        <f t="shared" ref="AC7:AC39" si="19">0.9*AB7</f>
        <v>1.7080557491289201</v>
      </c>
      <c r="AD7" s="109">
        <f t="shared" ref="AD7:AD39" si="20">0.1*AB7</f>
        <v>0.18978397212543557</v>
      </c>
      <c r="AE7" s="106">
        <v>10</v>
      </c>
      <c r="AF7" s="107">
        <f t="shared" ref="AF7:AF39" si="21">AE7/BA7</f>
        <v>1.7421602787456445E-2</v>
      </c>
      <c r="AG7" s="106">
        <f t="shared" ref="AG7:AG39" si="22">AF7*F7</f>
        <v>0.69673344947735183</v>
      </c>
      <c r="AH7" s="106">
        <f t="shared" ref="AH7:AH39" si="23">0.9*AG7</f>
        <v>0.62706010452961669</v>
      </c>
      <c r="AI7" s="106">
        <f t="shared" ref="AI7:AI39" si="24">0.1*AG7</f>
        <v>6.967334494773518E-2</v>
      </c>
      <c r="AJ7" s="106">
        <f t="shared" ref="AJ7:AJ39" si="25">AF7*G7</f>
        <v>7.2709059233449488E-2</v>
      </c>
      <c r="AK7" s="106">
        <f t="shared" ref="AK7:AK39" si="26">0.9*AJ7</f>
        <v>6.5438153310104538E-2</v>
      </c>
      <c r="AL7" s="106">
        <f t="shared" ref="AL7:AL39" si="27">0.1*AJ7</f>
        <v>7.2709059233449494E-3</v>
      </c>
      <c r="AM7" s="106">
        <f t="shared" ref="AM7:AM39" si="28">AF7*H7</f>
        <v>4.2648083623693385E-2</v>
      </c>
      <c r="AN7" s="106">
        <f t="shared" ref="AN7:AN39" si="29">0.9*AM7</f>
        <v>3.8383275261324047E-2</v>
      </c>
      <c r="AO7" s="106">
        <f t="shared" ref="AO7:AO39" si="30">0.1*AM7</f>
        <v>4.2648083623693387E-3</v>
      </c>
      <c r="AP7" s="105">
        <v>98</v>
      </c>
      <c r="AQ7" s="114">
        <f t="shared" ref="AQ7:AQ39" si="31">AP7/BA7</f>
        <v>0.17073170731707318</v>
      </c>
      <c r="AR7" s="105">
        <f t="shared" ref="AR7:AR39" si="32">AQ7*F7</f>
        <v>6.8279878048780489</v>
      </c>
      <c r="AS7" s="105">
        <f t="shared" ref="AS7:AS39" si="33">0.9*AR7</f>
        <v>6.1451890243902438</v>
      </c>
      <c r="AT7" s="105">
        <f t="shared" ref="AT7:AT39" si="34">0.1*AR7</f>
        <v>0.68279878048780496</v>
      </c>
      <c r="AU7" s="105">
        <f t="shared" ref="AU7:AU39" si="35">AQ7*G7</f>
        <v>0.71254878048780501</v>
      </c>
      <c r="AV7" s="105">
        <f t="shared" ref="AV7:AV39" si="36">0.9*AU7</f>
        <v>0.64129390243902451</v>
      </c>
      <c r="AW7" s="105">
        <f t="shared" ref="AW7:AW39" si="37">0.1*AU7</f>
        <v>7.1254878048780501E-2</v>
      </c>
      <c r="AX7" s="105">
        <f t="shared" ref="AX7:AX39" si="38">AQ7*H7</f>
        <v>0.41795121951219522</v>
      </c>
      <c r="AY7" s="119">
        <f t="shared" ref="AY7:AY39" si="39">0.9*AX7</f>
        <v>0.37615609756097568</v>
      </c>
      <c r="AZ7" s="119">
        <f t="shared" ref="AZ7:AZ39" si="40">0.1*AX7</f>
        <v>4.1795121951219524E-2</v>
      </c>
      <c r="BA7" s="112">
        <v>574</v>
      </c>
      <c r="BB7" s="128">
        <f t="shared" ref="BB7:BB39" si="41">AQ7+AF7+U7+J7</f>
        <v>1</v>
      </c>
      <c r="BC7" s="113">
        <f t="shared" ref="BC7:BC39" si="42">AT7+AS7+AI7+AH7+X7+W7+M7+L7</f>
        <v>39.9925</v>
      </c>
      <c r="BD7" s="113">
        <f t="shared" ref="BD7:BD39" si="43">AW7+AV7+AL7+AK7+AA7+Z7+P7+O7</f>
        <v>4.1735000000000007</v>
      </c>
      <c r="BE7" s="113">
        <f t="shared" ref="BE7:BE39" si="44">AZ7+AY7+AO7+AN7+AD7+AC7+S7+R7</f>
        <v>2.4480000000000004</v>
      </c>
    </row>
    <row r="8" spans="1:57" ht="15.5" x14ac:dyDescent="0.35">
      <c r="A8" s="102">
        <v>2</v>
      </c>
      <c r="B8" s="26" t="s">
        <v>5</v>
      </c>
      <c r="C8" s="126">
        <v>1104.7</v>
      </c>
      <c r="D8" s="126">
        <v>77.5</v>
      </c>
      <c r="E8" s="126">
        <v>7.3</v>
      </c>
      <c r="F8" s="127">
        <f t="shared" ref="F8:H8" si="45">0.085*C8</f>
        <v>93.899500000000018</v>
      </c>
      <c r="G8" s="127">
        <f t="shared" si="45"/>
        <v>6.5875000000000004</v>
      </c>
      <c r="H8" s="127">
        <f t="shared" si="45"/>
        <v>0.62050000000000005</v>
      </c>
      <c r="I8" s="110">
        <v>15</v>
      </c>
      <c r="J8" s="107">
        <f t="shared" si="1"/>
        <v>1.5657620041753653E-2</v>
      </c>
      <c r="K8" s="106">
        <f t="shared" si="2"/>
        <v>1.4702426931106474</v>
      </c>
      <c r="L8" s="106">
        <f t="shared" si="3"/>
        <v>1.3232184237995828</v>
      </c>
      <c r="M8" s="106">
        <f t="shared" si="4"/>
        <v>0.14702426931106474</v>
      </c>
      <c r="N8" s="106">
        <f t="shared" si="5"/>
        <v>0.1031445720250522</v>
      </c>
      <c r="O8" s="106">
        <f t="shared" si="6"/>
        <v>9.283011482254698E-2</v>
      </c>
      <c r="P8" s="106">
        <f t="shared" si="7"/>
        <v>1.031445720250522E-2</v>
      </c>
      <c r="Q8" s="106">
        <f t="shared" si="8"/>
        <v>9.715553235908142E-3</v>
      </c>
      <c r="R8" s="106">
        <f t="shared" si="9"/>
        <v>8.7439979123173275E-3</v>
      </c>
      <c r="S8" s="106">
        <f t="shared" si="10"/>
        <v>9.7155532359081422E-4</v>
      </c>
      <c r="T8" s="115">
        <v>776</v>
      </c>
      <c r="U8" s="116">
        <f t="shared" si="11"/>
        <v>0.8100208768267223</v>
      </c>
      <c r="V8" s="109">
        <f t="shared" si="12"/>
        <v>76.060555323590819</v>
      </c>
      <c r="W8" s="109">
        <f t="shared" si="13"/>
        <v>68.45449979123174</v>
      </c>
      <c r="X8" s="109">
        <f t="shared" si="14"/>
        <v>7.6060555323590826</v>
      </c>
      <c r="Y8" s="109">
        <f t="shared" si="15"/>
        <v>5.3360125260960336</v>
      </c>
      <c r="Z8" s="109">
        <f t="shared" si="16"/>
        <v>4.8024112734864302</v>
      </c>
      <c r="AA8" s="109">
        <f t="shared" si="17"/>
        <v>0.53360125260960334</v>
      </c>
      <c r="AB8" s="109">
        <f t="shared" si="18"/>
        <v>0.5026179540709812</v>
      </c>
      <c r="AC8" s="109">
        <f t="shared" si="19"/>
        <v>0.45235615866388307</v>
      </c>
      <c r="AD8" s="109">
        <f t="shared" si="20"/>
        <v>5.0261795407098124E-2</v>
      </c>
      <c r="AE8" s="110">
        <v>3</v>
      </c>
      <c r="AF8" s="107">
        <f t="shared" si="21"/>
        <v>3.1315240083507308E-3</v>
      </c>
      <c r="AG8" s="106">
        <f t="shared" si="22"/>
        <v>0.29404853862212949</v>
      </c>
      <c r="AH8" s="106">
        <f t="shared" si="23"/>
        <v>0.26464368475991656</v>
      </c>
      <c r="AI8" s="106">
        <f t="shared" si="24"/>
        <v>2.9404853862212949E-2</v>
      </c>
      <c r="AJ8" s="106">
        <f t="shared" si="25"/>
        <v>2.062891440501044E-2</v>
      </c>
      <c r="AK8" s="106">
        <f t="shared" si="26"/>
        <v>1.8566022964509397E-2</v>
      </c>
      <c r="AL8" s="106">
        <f t="shared" si="27"/>
        <v>2.0628914405010439E-3</v>
      </c>
      <c r="AM8" s="106">
        <f t="shared" si="28"/>
        <v>1.9431106471816287E-3</v>
      </c>
      <c r="AN8" s="106">
        <f t="shared" si="29"/>
        <v>1.7487995824634658E-3</v>
      </c>
      <c r="AO8" s="106">
        <f t="shared" si="30"/>
        <v>1.9431106471816287E-4</v>
      </c>
      <c r="AP8" s="102">
        <v>164</v>
      </c>
      <c r="AQ8" s="114">
        <f t="shared" si="31"/>
        <v>0.17118997912317327</v>
      </c>
      <c r="AR8" s="105">
        <f t="shared" si="32"/>
        <v>16.074653444676411</v>
      </c>
      <c r="AS8" s="105">
        <f t="shared" si="33"/>
        <v>14.467188100208769</v>
      </c>
      <c r="AT8" s="105">
        <f t="shared" si="34"/>
        <v>1.6074653444676412</v>
      </c>
      <c r="AU8" s="105">
        <f t="shared" si="35"/>
        <v>1.1277139874739039</v>
      </c>
      <c r="AV8" s="105">
        <f t="shared" si="36"/>
        <v>1.0149425887265136</v>
      </c>
      <c r="AW8" s="105">
        <f t="shared" si="37"/>
        <v>0.11277139874739039</v>
      </c>
      <c r="AX8" s="105">
        <f t="shared" si="38"/>
        <v>0.10622338204592902</v>
      </c>
      <c r="AY8" s="119">
        <f t="shared" si="39"/>
        <v>9.5601043841336122E-2</v>
      </c>
      <c r="AZ8" s="119">
        <f t="shared" si="40"/>
        <v>1.0622338204592902E-2</v>
      </c>
      <c r="BA8" s="112">
        <v>958</v>
      </c>
      <c r="BB8" s="128">
        <f t="shared" si="41"/>
        <v>0.99999999999999989</v>
      </c>
      <c r="BC8" s="113">
        <f t="shared" si="42"/>
        <v>93.899500000000018</v>
      </c>
      <c r="BD8" s="113">
        <f t="shared" si="43"/>
        <v>6.5875000000000004</v>
      </c>
      <c r="BE8" s="113">
        <f t="shared" si="44"/>
        <v>0.62049999999999994</v>
      </c>
    </row>
    <row r="9" spans="1:57" ht="15.5" x14ac:dyDescent="0.35">
      <c r="A9" s="102">
        <v>3</v>
      </c>
      <c r="B9" s="26" t="s">
        <v>6</v>
      </c>
      <c r="C9" s="126">
        <v>235.6</v>
      </c>
      <c r="D9" s="126">
        <v>487.2</v>
      </c>
      <c r="E9" s="126">
        <v>60.2</v>
      </c>
      <c r="F9" s="127">
        <f t="shared" ref="F9:H9" si="46">0.085*C9</f>
        <v>20.026</v>
      </c>
      <c r="G9" s="127">
        <f t="shared" si="46"/>
        <v>41.411999999999999</v>
      </c>
      <c r="H9" s="127">
        <f t="shared" si="46"/>
        <v>5.1170000000000009</v>
      </c>
      <c r="I9" s="110">
        <v>501</v>
      </c>
      <c r="J9" s="107">
        <f t="shared" si="1"/>
        <v>0.98235294117647054</v>
      </c>
      <c r="K9" s="106">
        <f t="shared" si="2"/>
        <v>19.672599999999999</v>
      </c>
      <c r="L9" s="106">
        <f t="shared" si="3"/>
        <v>17.70534</v>
      </c>
      <c r="M9" s="106">
        <f t="shared" si="4"/>
        <v>1.96726</v>
      </c>
      <c r="N9" s="106">
        <f t="shared" si="5"/>
        <v>40.681199999999997</v>
      </c>
      <c r="O9" s="106">
        <f t="shared" si="6"/>
        <v>36.613079999999997</v>
      </c>
      <c r="P9" s="106">
        <f t="shared" si="7"/>
        <v>4.0681199999999995</v>
      </c>
      <c r="Q9" s="106">
        <f t="shared" si="8"/>
        <v>5.0267000000000008</v>
      </c>
      <c r="R9" s="106">
        <f t="shared" si="9"/>
        <v>4.5240300000000007</v>
      </c>
      <c r="S9" s="106">
        <f t="shared" si="10"/>
        <v>0.50267000000000006</v>
      </c>
      <c r="T9" s="115">
        <v>0</v>
      </c>
      <c r="U9" s="116">
        <f t="shared" si="11"/>
        <v>0</v>
      </c>
      <c r="V9" s="109">
        <f t="shared" si="12"/>
        <v>0</v>
      </c>
      <c r="W9" s="109">
        <f t="shared" si="13"/>
        <v>0</v>
      </c>
      <c r="X9" s="109">
        <f t="shared" si="14"/>
        <v>0</v>
      </c>
      <c r="Y9" s="109">
        <f t="shared" si="15"/>
        <v>0</v>
      </c>
      <c r="Z9" s="109">
        <f t="shared" si="16"/>
        <v>0</v>
      </c>
      <c r="AA9" s="109">
        <f t="shared" si="17"/>
        <v>0</v>
      </c>
      <c r="AB9" s="109">
        <f t="shared" si="18"/>
        <v>0</v>
      </c>
      <c r="AC9" s="109">
        <f t="shared" si="19"/>
        <v>0</v>
      </c>
      <c r="AD9" s="109">
        <f t="shared" si="20"/>
        <v>0</v>
      </c>
      <c r="AE9" s="110">
        <v>9</v>
      </c>
      <c r="AF9" s="107">
        <f t="shared" si="21"/>
        <v>1.7647058823529412E-2</v>
      </c>
      <c r="AG9" s="106">
        <f t="shared" si="22"/>
        <v>0.35339999999999999</v>
      </c>
      <c r="AH9" s="106">
        <f t="shared" si="23"/>
        <v>0.31806000000000001</v>
      </c>
      <c r="AI9" s="106">
        <f t="shared" si="24"/>
        <v>3.5340000000000003E-2</v>
      </c>
      <c r="AJ9" s="106">
        <f t="shared" si="25"/>
        <v>0.73080000000000001</v>
      </c>
      <c r="AK9" s="106">
        <f t="shared" si="26"/>
        <v>0.65771999999999997</v>
      </c>
      <c r="AL9" s="106">
        <f t="shared" si="27"/>
        <v>7.3080000000000006E-2</v>
      </c>
      <c r="AM9" s="106">
        <f t="shared" si="28"/>
        <v>9.0300000000000019E-2</v>
      </c>
      <c r="AN9" s="106">
        <f t="shared" si="29"/>
        <v>8.1270000000000023E-2</v>
      </c>
      <c r="AO9" s="106">
        <f t="shared" si="30"/>
        <v>9.0300000000000016E-3</v>
      </c>
      <c r="AP9" s="102">
        <v>0</v>
      </c>
      <c r="AQ9" s="114">
        <f t="shared" si="31"/>
        <v>0</v>
      </c>
      <c r="AR9" s="105">
        <f t="shared" si="32"/>
        <v>0</v>
      </c>
      <c r="AS9" s="105">
        <f t="shared" si="33"/>
        <v>0</v>
      </c>
      <c r="AT9" s="105">
        <f t="shared" si="34"/>
        <v>0</v>
      </c>
      <c r="AU9" s="105">
        <f t="shared" si="35"/>
        <v>0</v>
      </c>
      <c r="AV9" s="105">
        <f t="shared" si="36"/>
        <v>0</v>
      </c>
      <c r="AW9" s="105">
        <f t="shared" si="37"/>
        <v>0</v>
      </c>
      <c r="AX9" s="105">
        <f t="shared" si="38"/>
        <v>0</v>
      </c>
      <c r="AY9" s="119">
        <f t="shared" si="39"/>
        <v>0</v>
      </c>
      <c r="AZ9" s="119">
        <f t="shared" si="40"/>
        <v>0</v>
      </c>
      <c r="BA9" s="112">
        <v>510</v>
      </c>
      <c r="BB9" s="128">
        <f t="shared" si="41"/>
        <v>1</v>
      </c>
      <c r="BC9" s="113">
        <f t="shared" si="42"/>
        <v>20.026</v>
      </c>
      <c r="BD9" s="113">
        <f t="shared" si="43"/>
        <v>41.411999999999999</v>
      </c>
      <c r="BE9" s="113">
        <f t="shared" si="44"/>
        <v>5.1170000000000009</v>
      </c>
    </row>
    <row r="10" spans="1:57" ht="15.5" x14ac:dyDescent="0.35">
      <c r="A10" s="102">
        <v>4</v>
      </c>
      <c r="B10" s="26" t="s">
        <v>46</v>
      </c>
      <c r="C10" s="126">
        <v>735.3</v>
      </c>
      <c r="D10" s="126">
        <v>108.7</v>
      </c>
      <c r="E10" s="126">
        <v>19</v>
      </c>
      <c r="F10" s="127">
        <f t="shared" ref="F10:H10" si="47">0.085*C10</f>
        <v>62.500500000000002</v>
      </c>
      <c r="G10" s="127">
        <f t="shared" si="47"/>
        <v>9.2395000000000014</v>
      </c>
      <c r="H10" s="127">
        <f t="shared" si="47"/>
        <v>1.6150000000000002</v>
      </c>
      <c r="I10" s="110">
        <v>19</v>
      </c>
      <c r="J10" s="107">
        <f t="shared" si="1"/>
        <v>3.1825795644891124E-2</v>
      </c>
      <c r="K10" s="106">
        <f t="shared" si="2"/>
        <v>1.9891281407035177</v>
      </c>
      <c r="L10" s="106">
        <f t="shared" si="3"/>
        <v>1.790215326633166</v>
      </c>
      <c r="M10" s="106">
        <f t="shared" si="4"/>
        <v>0.19891281407035177</v>
      </c>
      <c r="N10" s="106">
        <f t="shared" si="5"/>
        <v>0.2940544388609716</v>
      </c>
      <c r="O10" s="106">
        <f t="shared" si="6"/>
        <v>0.26464899497487443</v>
      </c>
      <c r="P10" s="106">
        <f t="shared" si="7"/>
        <v>2.9405443886097161E-2</v>
      </c>
      <c r="Q10" s="106">
        <f t="shared" si="8"/>
        <v>5.1398659966499172E-2</v>
      </c>
      <c r="R10" s="106">
        <f t="shared" si="9"/>
        <v>4.6258793969849256E-2</v>
      </c>
      <c r="S10" s="106">
        <f t="shared" si="10"/>
        <v>5.1398659966499175E-3</v>
      </c>
      <c r="T10" s="115">
        <v>492</v>
      </c>
      <c r="U10" s="116">
        <f t="shared" si="11"/>
        <v>0.82412060301507539</v>
      </c>
      <c r="V10" s="109">
        <f t="shared" si="12"/>
        <v>51.507949748743719</v>
      </c>
      <c r="W10" s="109">
        <f t="shared" si="13"/>
        <v>46.357154773869347</v>
      </c>
      <c r="X10" s="109">
        <f t="shared" si="14"/>
        <v>5.1507949748743727</v>
      </c>
      <c r="Y10" s="109">
        <f t="shared" si="15"/>
        <v>7.6144623115577899</v>
      </c>
      <c r="Z10" s="109">
        <f t="shared" si="16"/>
        <v>6.8530160804020106</v>
      </c>
      <c r="AA10" s="109">
        <f t="shared" si="17"/>
        <v>0.76144623115577903</v>
      </c>
      <c r="AB10" s="109">
        <f t="shared" si="18"/>
        <v>1.330954773869347</v>
      </c>
      <c r="AC10" s="109">
        <f t="shared" si="19"/>
        <v>1.1978592964824124</v>
      </c>
      <c r="AD10" s="109">
        <f t="shared" si="20"/>
        <v>0.1330954773869347</v>
      </c>
      <c r="AE10" s="110">
        <v>4</v>
      </c>
      <c r="AF10" s="107">
        <f t="shared" si="21"/>
        <v>6.7001675041876048E-3</v>
      </c>
      <c r="AG10" s="106">
        <f t="shared" si="22"/>
        <v>0.41876381909547739</v>
      </c>
      <c r="AH10" s="106">
        <f t="shared" si="23"/>
        <v>0.37688743718592965</v>
      </c>
      <c r="AI10" s="106">
        <f t="shared" si="24"/>
        <v>4.187638190954774E-2</v>
      </c>
      <c r="AJ10" s="106">
        <f t="shared" si="25"/>
        <v>6.1906197654941382E-2</v>
      </c>
      <c r="AK10" s="106">
        <f t="shared" si="26"/>
        <v>5.5715577889447247E-2</v>
      </c>
      <c r="AL10" s="106">
        <f t="shared" si="27"/>
        <v>6.1906197654941382E-3</v>
      </c>
      <c r="AM10" s="106">
        <f t="shared" si="28"/>
        <v>1.0820770519262984E-2</v>
      </c>
      <c r="AN10" s="106">
        <f t="shared" si="29"/>
        <v>9.7386934673366864E-3</v>
      </c>
      <c r="AO10" s="106">
        <f t="shared" si="30"/>
        <v>1.0820770519262984E-3</v>
      </c>
      <c r="AP10" s="102">
        <v>82</v>
      </c>
      <c r="AQ10" s="114">
        <f t="shared" si="31"/>
        <v>0.13735343383584589</v>
      </c>
      <c r="AR10" s="105">
        <f t="shared" si="32"/>
        <v>8.584658291457286</v>
      </c>
      <c r="AS10" s="105">
        <f t="shared" si="33"/>
        <v>7.7261924623115572</v>
      </c>
      <c r="AT10" s="105">
        <f t="shared" si="34"/>
        <v>0.85846582914572866</v>
      </c>
      <c r="AU10" s="105">
        <f t="shared" si="35"/>
        <v>1.2690770519262984</v>
      </c>
      <c r="AV10" s="105">
        <f t="shared" si="36"/>
        <v>1.1421693467336687</v>
      </c>
      <c r="AW10" s="105">
        <f t="shared" si="37"/>
        <v>0.12690770519262984</v>
      </c>
      <c r="AX10" s="105">
        <f t="shared" si="38"/>
        <v>0.22182579564489113</v>
      </c>
      <c r="AY10" s="119">
        <f t="shared" si="39"/>
        <v>0.19964321608040203</v>
      </c>
      <c r="AZ10" s="119">
        <f t="shared" si="40"/>
        <v>2.2182579564489116E-2</v>
      </c>
      <c r="BA10" s="112">
        <v>597</v>
      </c>
      <c r="BB10" s="128">
        <f t="shared" si="41"/>
        <v>1</v>
      </c>
      <c r="BC10" s="113">
        <f t="shared" si="42"/>
        <v>62.500500000000002</v>
      </c>
      <c r="BD10" s="113">
        <f t="shared" si="43"/>
        <v>9.2395000000000014</v>
      </c>
      <c r="BE10" s="113">
        <f t="shared" si="44"/>
        <v>1.6150000000000004</v>
      </c>
    </row>
    <row r="11" spans="1:57" ht="15.5" x14ac:dyDescent="0.35">
      <c r="A11" s="102">
        <v>5</v>
      </c>
      <c r="B11" s="26" t="s">
        <v>8</v>
      </c>
      <c r="C11" s="126">
        <v>569.20000000000005</v>
      </c>
      <c r="D11" s="126">
        <v>131.80000000000001</v>
      </c>
      <c r="E11" s="126">
        <v>3.7</v>
      </c>
      <c r="F11" s="127">
        <f t="shared" ref="F11:H11" si="48">0.085*C11</f>
        <v>48.382000000000005</v>
      </c>
      <c r="G11" s="127">
        <f t="shared" si="48"/>
        <v>11.203000000000001</v>
      </c>
      <c r="H11" s="127">
        <f t="shared" si="48"/>
        <v>0.31450000000000006</v>
      </c>
      <c r="I11" s="110">
        <v>6</v>
      </c>
      <c r="J11" s="107">
        <f t="shared" si="1"/>
        <v>1.4778325123152709E-2</v>
      </c>
      <c r="K11" s="106">
        <f t="shared" si="2"/>
        <v>0.71500492610837441</v>
      </c>
      <c r="L11" s="106">
        <f t="shared" si="3"/>
        <v>0.64350443349753694</v>
      </c>
      <c r="M11" s="106">
        <f t="shared" si="4"/>
        <v>7.1500492610837449E-2</v>
      </c>
      <c r="N11" s="106">
        <f t="shared" si="5"/>
        <v>0.1655615763546798</v>
      </c>
      <c r="O11" s="106">
        <f t="shared" si="6"/>
        <v>0.14900541871921183</v>
      </c>
      <c r="P11" s="106">
        <f t="shared" si="7"/>
        <v>1.6556157635467982E-2</v>
      </c>
      <c r="Q11" s="106">
        <f t="shared" si="8"/>
        <v>4.6477832512315277E-3</v>
      </c>
      <c r="R11" s="106">
        <f t="shared" si="9"/>
        <v>4.1830049261083755E-3</v>
      </c>
      <c r="S11" s="106">
        <f t="shared" si="10"/>
        <v>4.6477832512315279E-4</v>
      </c>
      <c r="T11" s="115">
        <v>335</v>
      </c>
      <c r="U11" s="116">
        <f t="shared" si="11"/>
        <v>0.82512315270935965</v>
      </c>
      <c r="V11" s="109">
        <f t="shared" si="12"/>
        <v>39.921108374384239</v>
      </c>
      <c r="W11" s="109">
        <f t="shared" si="13"/>
        <v>35.928997536945815</v>
      </c>
      <c r="X11" s="109">
        <f t="shared" si="14"/>
        <v>3.9921108374384242</v>
      </c>
      <c r="Y11" s="109">
        <f t="shared" si="15"/>
        <v>9.2438546798029577</v>
      </c>
      <c r="Z11" s="109">
        <f t="shared" si="16"/>
        <v>8.3194692118226623</v>
      </c>
      <c r="AA11" s="109">
        <f t="shared" si="17"/>
        <v>0.92438546798029586</v>
      </c>
      <c r="AB11" s="109">
        <f t="shared" si="18"/>
        <v>0.25950123152709365</v>
      </c>
      <c r="AC11" s="109">
        <f t="shared" si="19"/>
        <v>0.23355110837438428</v>
      </c>
      <c r="AD11" s="109">
        <f t="shared" si="20"/>
        <v>2.5950123152709365E-2</v>
      </c>
      <c r="AE11" s="110">
        <v>1</v>
      </c>
      <c r="AF11" s="107">
        <f t="shared" si="21"/>
        <v>2.4630541871921183E-3</v>
      </c>
      <c r="AG11" s="106">
        <f t="shared" si="22"/>
        <v>0.11916748768472908</v>
      </c>
      <c r="AH11" s="106">
        <f t="shared" si="23"/>
        <v>0.10725073891625618</v>
      </c>
      <c r="AI11" s="106">
        <f t="shared" si="24"/>
        <v>1.1916748768472908E-2</v>
      </c>
      <c r="AJ11" s="106">
        <f t="shared" si="25"/>
        <v>2.7593596059113303E-2</v>
      </c>
      <c r="AK11" s="106">
        <f t="shared" si="26"/>
        <v>2.4834236453201972E-2</v>
      </c>
      <c r="AL11" s="106">
        <f t="shared" si="27"/>
        <v>2.7593596059113305E-3</v>
      </c>
      <c r="AM11" s="106">
        <f t="shared" si="28"/>
        <v>7.7463054187192136E-4</v>
      </c>
      <c r="AN11" s="106">
        <f t="shared" si="29"/>
        <v>6.9716748768472924E-4</v>
      </c>
      <c r="AO11" s="106">
        <f t="shared" si="30"/>
        <v>7.7463054187192141E-5</v>
      </c>
      <c r="AP11" s="102">
        <v>64</v>
      </c>
      <c r="AQ11" s="114">
        <f t="shared" si="31"/>
        <v>0.15763546798029557</v>
      </c>
      <c r="AR11" s="105">
        <f t="shared" si="32"/>
        <v>7.6267192118226612</v>
      </c>
      <c r="AS11" s="105">
        <f t="shared" si="33"/>
        <v>6.8640472906403955</v>
      </c>
      <c r="AT11" s="105">
        <f t="shared" si="34"/>
        <v>0.76267192118226612</v>
      </c>
      <c r="AU11" s="105">
        <f t="shared" si="35"/>
        <v>1.7659901477832514</v>
      </c>
      <c r="AV11" s="105">
        <f t="shared" si="36"/>
        <v>1.5893911330049262</v>
      </c>
      <c r="AW11" s="105">
        <f t="shared" si="37"/>
        <v>0.17659901477832515</v>
      </c>
      <c r="AX11" s="105">
        <f t="shared" si="38"/>
        <v>4.9576354679802967E-2</v>
      </c>
      <c r="AY11" s="119">
        <f t="shared" si="39"/>
        <v>4.4618719211822672E-2</v>
      </c>
      <c r="AZ11" s="119">
        <f t="shared" si="40"/>
        <v>4.957635467980297E-3</v>
      </c>
      <c r="BA11" s="112">
        <v>406</v>
      </c>
      <c r="BB11" s="128">
        <f t="shared" si="41"/>
        <v>1</v>
      </c>
      <c r="BC11" s="113">
        <f t="shared" si="42"/>
        <v>48.382000000000005</v>
      </c>
      <c r="BD11" s="113">
        <f t="shared" si="43"/>
        <v>11.203000000000003</v>
      </c>
      <c r="BE11" s="113">
        <f t="shared" si="44"/>
        <v>0.31450000000000006</v>
      </c>
    </row>
    <row r="12" spans="1:57" ht="15.5" x14ac:dyDescent="0.35">
      <c r="A12" s="102">
        <v>6</v>
      </c>
      <c r="B12" s="26" t="s">
        <v>9</v>
      </c>
      <c r="C12" s="126">
        <v>305.89999999999998</v>
      </c>
      <c r="D12" s="126">
        <v>47.1</v>
      </c>
      <c r="E12" s="126">
        <v>0.9</v>
      </c>
      <c r="F12" s="127">
        <f t="shared" ref="F12:H12" si="49">0.085*C12</f>
        <v>26.0015</v>
      </c>
      <c r="G12" s="127">
        <f t="shared" si="49"/>
        <v>4.0035000000000007</v>
      </c>
      <c r="H12" s="127">
        <f t="shared" si="49"/>
        <v>7.6500000000000012E-2</v>
      </c>
      <c r="I12" s="110">
        <v>2</v>
      </c>
      <c r="J12" s="107">
        <f t="shared" si="1"/>
        <v>5.5248618784530384E-3</v>
      </c>
      <c r="K12" s="106">
        <f t="shared" si="2"/>
        <v>0.14365469613259668</v>
      </c>
      <c r="L12" s="106">
        <f t="shared" si="3"/>
        <v>0.12928922651933702</v>
      </c>
      <c r="M12" s="106">
        <f t="shared" si="4"/>
        <v>1.4365469613259669E-2</v>
      </c>
      <c r="N12" s="106">
        <f t="shared" si="5"/>
        <v>2.2118784530386744E-2</v>
      </c>
      <c r="O12" s="106">
        <f t="shared" si="6"/>
        <v>1.9906906077348071E-2</v>
      </c>
      <c r="P12" s="106">
        <f t="shared" si="7"/>
        <v>2.2118784530386743E-3</v>
      </c>
      <c r="Q12" s="106">
        <f t="shared" si="8"/>
        <v>4.2265193370165751E-4</v>
      </c>
      <c r="R12" s="106">
        <f t="shared" si="9"/>
        <v>3.8038674033149178E-4</v>
      </c>
      <c r="S12" s="106">
        <f t="shared" si="10"/>
        <v>4.2265193370165755E-5</v>
      </c>
      <c r="T12" s="115">
        <v>315</v>
      </c>
      <c r="U12" s="116">
        <f t="shared" si="11"/>
        <v>0.87016574585635365</v>
      </c>
      <c r="V12" s="109">
        <f t="shared" si="12"/>
        <v>22.625614640883981</v>
      </c>
      <c r="W12" s="109">
        <f t="shared" si="13"/>
        <v>20.363053176795585</v>
      </c>
      <c r="X12" s="109">
        <f t="shared" si="14"/>
        <v>2.2625614640883982</v>
      </c>
      <c r="Y12" s="109">
        <f t="shared" si="15"/>
        <v>3.4837085635359126</v>
      </c>
      <c r="Z12" s="109">
        <f t="shared" si="16"/>
        <v>3.1353377071823214</v>
      </c>
      <c r="AA12" s="109">
        <f t="shared" si="17"/>
        <v>0.34837085635359127</v>
      </c>
      <c r="AB12" s="109">
        <f t="shared" si="18"/>
        <v>6.6567679558011059E-2</v>
      </c>
      <c r="AC12" s="109">
        <f t="shared" si="19"/>
        <v>5.9910911602209953E-2</v>
      </c>
      <c r="AD12" s="109">
        <f t="shared" si="20"/>
        <v>6.6567679558011059E-3</v>
      </c>
      <c r="AE12" s="110">
        <v>1</v>
      </c>
      <c r="AF12" s="107">
        <f t="shared" si="21"/>
        <v>2.7624309392265192E-3</v>
      </c>
      <c r="AG12" s="106">
        <f t="shared" si="22"/>
        <v>7.1827348066298341E-2</v>
      </c>
      <c r="AH12" s="106">
        <f t="shared" si="23"/>
        <v>6.4644613259668512E-2</v>
      </c>
      <c r="AI12" s="106">
        <f t="shared" si="24"/>
        <v>7.1827348066298346E-3</v>
      </c>
      <c r="AJ12" s="106">
        <f t="shared" si="25"/>
        <v>1.1059392265193372E-2</v>
      </c>
      <c r="AK12" s="106">
        <f t="shared" si="26"/>
        <v>9.9534530386740355E-3</v>
      </c>
      <c r="AL12" s="106">
        <f t="shared" si="27"/>
        <v>1.1059392265193372E-3</v>
      </c>
      <c r="AM12" s="106">
        <f t="shared" si="28"/>
        <v>2.1132596685082876E-4</v>
      </c>
      <c r="AN12" s="106">
        <f t="shared" si="29"/>
        <v>1.9019337016574589E-4</v>
      </c>
      <c r="AO12" s="106">
        <f t="shared" si="30"/>
        <v>2.1132596685082878E-5</v>
      </c>
      <c r="AP12" s="102">
        <v>44</v>
      </c>
      <c r="AQ12" s="114">
        <f t="shared" si="31"/>
        <v>0.12154696132596685</v>
      </c>
      <c r="AR12" s="105">
        <f t="shared" si="32"/>
        <v>3.1604033149171271</v>
      </c>
      <c r="AS12" s="105">
        <f t="shared" si="33"/>
        <v>2.8443629834254143</v>
      </c>
      <c r="AT12" s="105">
        <f t="shared" si="34"/>
        <v>0.31604033149171273</v>
      </c>
      <c r="AU12" s="105">
        <f t="shared" si="35"/>
        <v>0.48661325966850838</v>
      </c>
      <c r="AV12" s="105">
        <f t="shared" si="36"/>
        <v>0.43795193370165753</v>
      </c>
      <c r="AW12" s="105">
        <f t="shared" si="37"/>
        <v>4.8661325966850841E-2</v>
      </c>
      <c r="AX12" s="105">
        <f t="shared" si="38"/>
        <v>9.2983425414364645E-3</v>
      </c>
      <c r="AY12" s="119">
        <f t="shared" si="39"/>
        <v>8.3685082872928182E-3</v>
      </c>
      <c r="AZ12" s="119">
        <f t="shared" si="40"/>
        <v>9.2983425414364649E-4</v>
      </c>
      <c r="BA12" s="112">
        <v>362</v>
      </c>
      <c r="BB12" s="128">
        <f t="shared" si="41"/>
        <v>1</v>
      </c>
      <c r="BC12" s="113">
        <f t="shared" si="42"/>
        <v>26.001500000000004</v>
      </c>
      <c r="BD12" s="113">
        <f t="shared" si="43"/>
        <v>4.0035000000000016</v>
      </c>
      <c r="BE12" s="113">
        <f t="shared" si="44"/>
        <v>7.6499999999999999E-2</v>
      </c>
    </row>
    <row r="13" spans="1:57" ht="15.5" x14ac:dyDescent="0.35">
      <c r="A13" s="102">
        <v>7</v>
      </c>
      <c r="B13" s="26" t="s">
        <v>10</v>
      </c>
      <c r="C13" s="126">
        <v>624.5</v>
      </c>
      <c r="D13" s="126">
        <v>39.5</v>
      </c>
      <c r="E13" s="126">
        <v>10.9</v>
      </c>
      <c r="F13" s="127">
        <f t="shared" ref="F13:H13" si="50">0.085*C13</f>
        <v>53.082500000000003</v>
      </c>
      <c r="G13" s="127">
        <f t="shared" si="50"/>
        <v>3.3575000000000004</v>
      </c>
      <c r="H13" s="127">
        <f t="shared" si="50"/>
        <v>0.9265000000000001</v>
      </c>
      <c r="I13" s="110">
        <v>15</v>
      </c>
      <c r="J13" s="107">
        <f t="shared" si="1"/>
        <v>4.0431266846361183E-2</v>
      </c>
      <c r="K13" s="106">
        <f t="shared" si="2"/>
        <v>2.1461927223719677</v>
      </c>
      <c r="L13" s="106">
        <f t="shared" si="3"/>
        <v>1.931573450134771</v>
      </c>
      <c r="M13" s="106">
        <f t="shared" si="4"/>
        <v>0.21461927223719679</v>
      </c>
      <c r="N13" s="106">
        <f t="shared" si="5"/>
        <v>0.13574797843665767</v>
      </c>
      <c r="O13" s="106">
        <f t="shared" si="6"/>
        <v>0.12217318059299191</v>
      </c>
      <c r="P13" s="106">
        <f t="shared" si="7"/>
        <v>1.3574797843665769E-2</v>
      </c>
      <c r="Q13" s="106">
        <f t="shared" si="8"/>
        <v>3.7459568733153641E-2</v>
      </c>
      <c r="R13" s="106">
        <f t="shared" si="9"/>
        <v>3.3713611859838274E-2</v>
      </c>
      <c r="S13" s="106">
        <f t="shared" si="10"/>
        <v>3.7459568733153644E-3</v>
      </c>
      <c r="T13" s="115">
        <v>272</v>
      </c>
      <c r="U13" s="116">
        <f t="shared" si="11"/>
        <v>0.73315363881401618</v>
      </c>
      <c r="V13" s="109">
        <f t="shared" si="12"/>
        <v>38.917628032345014</v>
      </c>
      <c r="W13" s="109">
        <f t="shared" si="13"/>
        <v>35.025865229110515</v>
      </c>
      <c r="X13" s="109">
        <f t="shared" si="14"/>
        <v>3.8917628032345015</v>
      </c>
      <c r="Y13" s="109">
        <f t="shared" si="15"/>
        <v>2.4615633423180596</v>
      </c>
      <c r="Z13" s="109">
        <f t="shared" si="16"/>
        <v>2.2154070080862538</v>
      </c>
      <c r="AA13" s="109">
        <f t="shared" si="17"/>
        <v>0.24615633423180597</v>
      </c>
      <c r="AB13" s="109">
        <f t="shared" si="18"/>
        <v>0.67926684636118606</v>
      </c>
      <c r="AC13" s="109">
        <f t="shared" si="19"/>
        <v>0.61134016172506744</v>
      </c>
      <c r="AD13" s="109">
        <f t="shared" si="20"/>
        <v>6.7926684636118603E-2</v>
      </c>
      <c r="AE13" s="110">
        <v>1</v>
      </c>
      <c r="AF13" s="107">
        <f t="shared" si="21"/>
        <v>2.6954177897574125E-3</v>
      </c>
      <c r="AG13" s="106">
        <f t="shared" si="22"/>
        <v>0.14307951482479786</v>
      </c>
      <c r="AH13" s="106">
        <f t="shared" si="23"/>
        <v>0.12877156334231807</v>
      </c>
      <c r="AI13" s="106">
        <f t="shared" si="24"/>
        <v>1.4307951482479786E-2</v>
      </c>
      <c r="AJ13" s="106">
        <f t="shared" si="25"/>
        <v>9.0498652291105142E-3</v>
      </c>
      <c r="AK13" s="106">
        <f t="shared" si="26"/>
        <v>8.144878706199463E-3</v>
      </c>
      <c r="AL13" s="106">
        <f t="shared" si="27"/>
        <v>9.0498652291105147E-4</v>
      </c>
      <c r="AM13" s="106">
        <f t="shared" si="28"/>
        <v>2.4973045822102428E-3</v>
      </c>
      <c r="AN13" s="106">
        <f t="shared" si="29"/>
        <v>2.2475741239892186E-3</v>
      </c>
      <c r="AO13" s="106">
        <f t="shared" si="30"/>
        <v>2.4973045822102431E-4</v>
      </c>
      <c r="AP13" s="102">
        <v>83</v>
      </c>
      <c r="AQ13" s="114">
        <f t="shared" si="31"/>
        <v>0.22371967654986524</v>
      </c>
      <c r="AR13" s="105">
        <f t="shared" si="32"/>
        <v>11.875599730458223</v>
      </c>
      <c r="AS13" s="105">
        <f t="shared" si="33"/>
        <v>10.688039757412401</v>
      </c>
      <c r="AT13" s="105">
        <f t="shared" si="34"/>
        <v>1.1875599730458224</v>
      </c>
      <c r="AU13" s="105">
        <f t="shared" si="35"/>
        <v>0.75113881401617266</v>
      </c>
      <c r="AV13" s="105">
        <f t="shared" si="36"/>
        <v>0.67602493261455543</v>
      </c>
      <c r="AW13" s="105">
        <f t="shared" si="37"/>
        <v>7.5113881401617275E-2</v>
      </c>
      <c r="AX13" s="105">
        <f t="shared" si="38"/>
        <v>0.20727628032345016</v>
      </c>
      <c r="AY13" s="119">
        <f t="shared" si="39"/>
        <v>0.18654865229110515</v>
      </c>
      <c r="AZ13" s="119">
        <f t="shared" si="40"/>
        <v>2.0727628032345017E-2</v>
      </c>
      <c r="BA13" s="112">
        <v>371</v>
      </c>
      <c r="BB13" s="128">
        <f t="shared" si="41"/>
        <v>1</v>
      </c>
      <c r="BC13" s="113">
        <f t="shared" si="42"/>
        <v>53.082499999999996</v>
      </c>
      <c r="BD13" s="113">
        <f t="shared" si="43"/>
        <v>3.3575000000000004</v>
      </c>
      <c r="BE13" s="113">
        <f t="shared" si="44"/>
        <v>0.9265000000000001</v>
      </c>
    </row>
    <row r="14" spans="1:57" ht="15.5" x14ac:dyDescent="0.35">
      <c r="A14" s="102">
        <v>8</v>
      </c>
      <c r="B14" s="26" t="s">
        <v>11</v>
      </c>
      <c r="C14" s="126">
        <v>839.4</v>
      </c>
      <c r="D14" s="126">
        <v>105.1</v>
      </c>
      <c r="E14" s="126">
        <v>34.700000000000003</v>
      </c>
      <c r="F14" s="127">
        <f t="shared" ref="F14:H14" si="51">0.085*C14</f>
        <v>71.349000000000004</v>
      </c>
      <c r="G14" s="127">
        <f t="shared" si="51"/>
        <v>8.9335000000000004</v>
      </c>
      <c r="H14" s="127">
        <f t="shared" si="51"/>
        <v>2.9495000000000005</v>
      </c>
      <c r="I14" s="110">
        <v>14</v>
      </c>
      <c r="J14" s="107">
        <f t="shared" si="1"/>
        <v>1.6969696969696971E-2</v>
      </c>
      <c r="K14" s="106">
        <f t="shared" si="2"/>
        <v>1.2107709090909093</v>
      </c>
      <c r="L14" s="106">
        <f t="shared" si="3"/>
        <v>1.0896938181818185</v>
      </c>
      <c r="M14" s="106">
        <f t="shared" si="4"/>
        <v>0.12107709090909094</v>
      </c>
      <c r="N14" s="106">
        <f t="shared" si="5"/>
        <v>0.15159878787878789</v>
      </c>
      <c r="O14" s="106">
        <f t="shared" si="6"/>
        <v>0.13643890909090911</v>
      </c>
      <c r="P14" s="106">
        <f t="shared" si="7"/>
        <v>1.515987878787879E-2</v>
      </c>
      <c r="Q14" s="106">
        <f t="shared" si="8"/>
        <v>5.0052121212121228E-2</v>
      </c>
      <c r="R14" s="106">
        <f t="shared" si="9"/>
        <v>4.504690909090911E-2</v>
      </c>
      <c r="S14" s="106">
        <f t="shared" si="10"/>
        <v>5.005212121212123E-3</v>
      </c>
      <c r="T14" s="115">
        <v>683</v>
      </c>
      <c r="U14" s="116">
        <f t="shared" si="11"/>
        <v>0.82787878787878788</v>
      </c>
      <c r="V14" s="109">
        <f t="shared" si="12"/>
        <v>59.068323636363637</v>
      </c>
      <c r="W14" s="109">
        <f t="shared" si="13"/>
        <v>53.161491272727275</v>
      </c>
      <c r="X14" s="109">
        <f t="shared" si="14"/>
        <v>5.9068323636363642</v>
      </c>
      <c r="Y14" s="109">
        <f t="shared" si="15"/>
        <v>7.3958551515151516</v>
      </c>
      <c r="Z14" s="109">
        <f t="shared" si="16"/>
        <v>6.6562696363636364</v>
      </c>
      <c r="AA14" s="109">
        <f t="shared" si="17"/>
        <v>0.73958551515151516</v>
      </c>
      <c r="AB14" s="109">
        <f t="shared" si="18"/>
        <v>2.441828484848485</v>
      </c>
      <c r="AC14" s="109">
        <f t="shared" si="19"/>
        <v>2.1976456363636365</v>
      </c>
      <c r="AD14" s="109">
        <f t="shared" si="20"/>
        <v>0.2441828484848485</v>
      </c>
      <c r="AE14" s="110">
        <v>4</v>
      </c>
      <c r="AF14" s="107">
        <f t="shared" si="21"/>
        <v>4.8484848484848485E-3</v>
      </c>
      <c r="AG14" s="106">
        <f t="shared" si="22"/>
        <v>0.34593454545454549</v>
      </c>
      <c r="AH14" s="106">
        <f t="shared" si="23"/>
        <v>0.31134109090909096</v>
      </c>
      <c r="AI14" s="106">
        <f t="shared" si="24"/>
        <v>3.4593454545454552E-2</v>
      </c>
      <c r="AJ14" s="106">
        <f t="shared" si="25"/>
        <v>4.3313939393939398E-2</v>
      </c>
      <c r="AK14" s="106">
        <f t="shared" si="26"/>
        <v>3.8982545454545457E-2</v>
      </c>
      <c r="AL14" s="106">
        <f t="shared" si="27"/>
        <v>4.3313939393939396E-3</v>
      </c>
      <c r="AM14" s="106">
        <f t="shared" si="28"/>
        <v>1.4300606060606062E-2</v>
      </c>
      <c r="AN14" s="106">
        <f t="shared" si="29"/>
        <v>1.2870545454545456E-2</v>
      </c>
      <c r="AO14" s="106">
        <f t="shared" si="30"/>
        <v>1.4300606060606064E-3</v>
      </c>
      <c r="AP14" s="102">
        <v>124</v>
      </c>
      <c r="AQ14" s="114">
        <f t="shared" si="31"/>
        <v>0.1503030303030303</v>
      </c>
      <c r="AR14" s="105">
        <f t="shared" si="32"/>
        <v>10.723970909090909</v>
      </c>
      <c r="AS14" s="105">
        <f t="shared" si="33"/>
        <v>9.6515738181818183</v>
      </c>
      <c r="AT14" s="105">
        <f t="shared" si="34"/>
        <v>1.072397090909091</v>
      </c>
      <c r="AU14" s="105">
        <f t="shared" si="35"/>
        <v>1.3427321212121213</v>
      </c>
      <c r="AV14" s="105">
        <f t="shared" si="36"/>
        <v>1.2084589090909093</v>
      </c>
      <c r="AW14" s="105">
        <f t="shared" si="37"/>
        <v>0.13427321212121213</v>
      </c>
      <c r="AX14" s="105">
        <f t="shared" si="38"/>
        <v>0.44331878787878792</v>
      </c>
      <c r="AY14" s="119">
        <f t="shared" si="39"/>
        <v>0.39898690909090911</v>
      </c>
      <c r="AZ14" s="119">
        <f t="shared" si="40"/>
        <v>4.4331878787878795E-2</v>
      </c>
      <c r="BA14" s="112">
        <v>825</v>
      </c>
      <c r="BB14" s="128">
        <f t="shared" si="41"/>
        <v>1</v>
      </c>
      <c r="BC14" s="113">
        <f t="shared" si="42"/>
        <v>71.349000000000004</v>
      </c>
      <c r="BD14" s="113">
        <f t="shared" si="43"/>
        <v>8.9335000000000004</v>
      </c>
      <c r="BE14" s="113">
        <f t="shared" si="44"/>
        <v>2.9495000000000005</v>
      </c>
    </row>
    <row r="15" spans="1:57" ht="15.5" x14ac:dyDescent="0.35">
      <c r="A15" s="102">
        <v>9</v>
      </c>
      <c r="B15" s="26" t="s">
        <v>12</v>
      </c>
      <c r="C15" s="126">
        <v>520.4</v>
      </c>
      <c r="D15" s="126">
        <v>160.69999999999999</v>
      </c>
      <c r="E15" s="126">
        <v>13.7</v>
      </c>
      <c r="F15" s="127">
        <f t="shared" ref="F15:H15" si="52">0.085*C15</f>
        <v>44.234000000000002</v>
      </c>
      <c r="G15" s="127">
        <f t="shared" si="52"/>
        <v>13.6595</v>
      </c>
      <c r="H15" s="127">
        <f t="shared" si="52"/>
        <v>1.1645000000000001</v>
      </c>
      <c r="I15" s="110">
        <v>35</v>
      </c>
      <c r="J15" s="107">
        <f t="shared" si="1"/>
        <v>6.9306930693069313E-2</v>
      </c>
      <c r="K15" s="106">
        <f t="shared" si="2"/>
        <v>3.065722772277228</v>
      </c>
      <c r="L15" s="106">
        <f t="shared" si="3"/>
        <v>2.7591504950495054</v>
      </c>
      <c r="M15" s="106">
        <f t="shared" si="4"/>
        <v>0.30657227722772284</v>
      </c>
      <c r="N15" s="106">
        <f t="shared" si="5"/>
        <v>0.94669801980198021</v>
      </c>
      <c r="O15" s="106">
        <f t="shared" si="6"/>
        <v>0.85202821782178217</v>
      </c>
      <c r="P15" s="106">
        <f t="shared" si="7"/>
        <v>9.4669801980198032E-2</v>
      </c>
      <c r="Q15" s="106">
        <f t="shared" si="8"/>
        <v>8.0707920792079224E-2</v>
      </c>
      <c r="R15" s="106">
        <f t="shared" si="9"/>
        <v>7.2637128712871299E-2</v>
      </c>
      <c r="S15" s="106">
        <f t="shared" si="10"/>
        <v>8.0707920792079235E-3</v>
      </c>
      <c r="T15" s="115">
        <v>391</v>
      </c>
      <c r="U15" s="116">
        <f t="shared" si="11"/>
        <v>0.77425742574257428</v>
      </c>
      <c r="V15" s="109">
        <f t="shared" si="12"/>
        <v>34.248502970297032</v>
      </c>
      <c r="W15" s="109">
        <f t="shared" si="13"/>
        <v>30.823652673267329</v>
      </c>
      <c r="X15" s="109">
        <f t="shared" si="14"/>
        <v>3.4248502970297032</v>
      </c>
      <c r="Y15" s="109">
        <f t="shared" si="15"/>
        <v>10.575969306930693</v>
      </c>
      <c r="Z15" s="109">
        <f t="shared" si="16"/>
        <v>9.5183723762376236</v>
      </c>
      <c r="AA15" s="109">
        <f t="shared" si="17"/>
        <v>1.0575969306930693</v>
      </c>
      <c r="AB15" s="109">
        <f t="shared" si="18"/>
        <v>0.90162277227722787</v>
      </c>
      <c r="AC15" s="109">
        <f t="shared" si="19"/>
        <v>0.81146049504950513</v>
      </c>
      <c r="AD15" s="109">
        <f t="shared" si="20"/>
        <v>9.0162277227722798E-2</v>
      </c>
      <c r="AE15" s="110">
        <v>5</v>
      </c>
      <c r="AF15" s="107">
        <f t="shared" si="21"/>
        <v>9.9009900990099011E-3</v>
      </c>
      <c r="AG15" s="106">
        <f t="shared" si="22"/>
        <v>0.43796039603960396</v>
      </c>
      <c r="AH15" s="106">
        <f t="shared" si="23"/>
        <v>0.39416435643564357</v>
      </c>
      <c r="AI15" s="106">
        <f t="shared" si="24"/>
        <v>4.3796039603960397E-2</v>
      </c>
      <c r="AJ15" s="106">
        <f t="shared" si="25"/>
        <v>0.13524257425742575</v>
      </c>
      <c r="AK15" s="106">
        <f t="shared" si="26"/>
        <v>0.12171831683168317</v>
      </c>
      <c r="AL15" s="106">
        <f t="shared" si="27"/>
        <v>1.3524257425742576E-2</v>
      </c>
      <c r="AM15" s="106">
        <f t="shared" si="28"/>
        <v>1.1529702970297031E-2</v>
      </c>
      <c r="AN15" s="106">
        <f t="shared" si="29"/>
        <v>1.0376732673267329E-2</v>
      </c>
      <c r="AO15" s="106">
        <f t="shared" si="30"/>
        <v>1.1529702970297033E-3</v>
      </c>
      <c r="AP15" s="102">
        <v>74</v>
      </c>
      <c r="AQ15" s="114">
        <f t="shared" si="31"/>
        <v>0.14653465346534653</v>
      </c>
      <c r="AR15" s="105">
        <f t="shared" si="32"/>
        <v>6.4818138613861382</v>
      </c>
      <c r="AS15" s="105">
        <f t="shared" si="33"/>
        <v>5.8336324752475246</v>
      </c>
      <c r="AT15" s="105">
        <f t="shared" si="34"/>
        <v>0.64818138613861387</v>
      </c>
      <c r="AU15" s="105">
        <f t="shared" si="35"/>
        <v>2.0015900990099009</v>
      </c>
      <c r="AV15" s="105">
        <f t="shared" si="36"/>
        <v>1.8014310891089109</v>
      </c>
      <c r="AW15" s="105">
        <f t="shared" si="37"/>
        <v>0.20015900990099011</v>
      </c>
      <c r="AX15" s="105">
        <f t="shared" si="38"/>
        <v>0.17063960396039604</v>
      </c>
      <c r="AY15" s="119">
        <f t="shared" si="39"/>
        <v>0.15357564356435643</v>
      </c>
      <c r="AZ15" s="119">
        <f t="shared" si="40"/>
        <v>1.7063960396039603E-2</v>
      </c>
      <c r="BA15" s="112">
        <v>505</v>
      </c>
      <c r="BB15" s="128">
        <f t="shared" si="41"/>
        <v>1</v>
      </c>
      <c r="BC15" s="113">
        <f t="shared" si="42"/>
        <v>44.234000000000002</v>
      </c>
      <c r="BD15" s="113">
        <f t="shared" si="43"/>
        <v>13.6595</v>
      </c>
      <c r="BE15" s="113">
        <f t="shared" si="44"/>
        <v>1.1645000000000003</v>
      </c>
    </row>
    <row r="16" spans="1:57" ht="15.5" x14ac:dyDescent="0.35">
      <c r="A16" s="102">
        <v>10</v>
      </c>
      <c r="B16" s="26" t="s">
        <v>13</v>
      </c>
      <c r="C16" s="126">
        <v>1007.8</v>
      </c>
      <c r="D16" s="126">
        <v>128.9</v>
      </c>
      <c r="E16" s="126">
        <v>3.6</v>
      </c>
      <c r="F16" s="127">
        <f t="shared" ref="F16:H16" si="53">0.085*C16</f>
        <v>85.662999999999997</v>
      </c>
      <c r="G16" s="127">
        <f t="shared" si="53"/>
        <v>10.956500000000002</v>
      </c>
      <c r="H16" s="127">
        <f t="shared" si="53"/>
        <v>0.30600000000000005</v>
      </c>
      <c r="I16" s="110">
        <v>33</v>
      </c>
      <c r="J16" s="107">
        <f t="shared" si="1"/>
        <v>3.2803180914512925E-2</v>
      </c>
      <c r="K16" s="106">
        <f t="shared" si="2"/>
        <v>2.8100188866799205</v>
      </c>
      <c r="L16" s="106">
        <f t="shared" si="3"/>
        <v>2.5290169980119286</v>
      </c>
      <c r="M16" s="106">
        <f t="shared" si="4"/>
        <v>0.28100188866799208</v>
      </c>
      <c r="N16" s="106">
        <f t="shared" si="5"/>
        <v>0.35940805168986095</v>
      </c>
      <c r="O16" s="106">
        <f t="shared" si="6"/>
        <v>0.32346724652087488</v>
      </c>
      <c r="P16" s="106">
        <f t="shared" si="7"/>
        <v>3.5940805168986095E-2</v>
      </c>
      <c r="Q16" s="106">
        <f t="shared" si="8"/>
        <v>1.0037773359840957E-2</v>
      </c>
      <c r="R16" s="106">
        <f t="shared" si="9"/>
        <v>9.0339960238568617E-3</v>
      </c>
      <c r="S16" s="106">
        <f t="shared" si="10"/>
        <v>1.0037773359840958E-3</v>
      </c>
      <c r="T16" s="115">
        <v>780</v>
      </c>
      <c r="U16" s="116">
        <f t="shared" si="11"/>
        <v>0.77534791252485091</v>
      </c>
      <c r="V16" s="109">
        <f t="shared" si="12"/>
        <v>66.418628230616306</v>
      </c>
      <c r="W16" s="109">
        <f t="shared" si="13"/>
        <v>59.776765407554677</v>
      </c>
      <c r="X16" s="109">
        <f t="shared" si="14"/>
        <v>6.641862823061631</v>
      </c>
      <c r="Y16" s="109">
        <f t="shared" si="15"/>
        <v>8.4950994035785303</v>
      </c>
      <c r="Z16" s="109">
        <f t="shared" si="16"/>
        <v>7.6455894632206771</v>
      </c>
      <c r="AA16" s="109">
        <f t="shared" si="17"/>
        <v>0.8495099403578531</v>
      </c>
      <c r="AB16" s="109">
        <f t="shared" si="18"/>
        <v>0.23725646123260441</v>
      </c>
      <c r="AC16" s="109">
        <f t="shared" si="19"/>
        <v>0.21353081510934396</v>
      </c>
      <c r="AD16" s="109">
        <f t="shared" si="20"/>
        <v>2.3725646123260443E-2</v>
      </c>
      <c r="AE16" s="110">
        <v>3</v>
      </c>
      <c r="AF16" s="107">
        <f t="shared" si="21"/>
        <v>2.982107355864811E-3</v>
      </c>
      <c r="AG16" s="106">
        <f t="shared" si="22"/>
        <v>0.25545626242544728</v>
      </c>
      <c r="AH16" s="106">
        <f t="shared" si="23"/>
        <v>0.22991063618290256</v>
      </c>
      <c r="AI16" s="106">
        <f t="shared" si="24"/>
        <v>2.5545626242544729E-2</v>
      </c>
      <c r="AJ16" s="106">
        <f t="shared" si="25"/>
        <v>3.2673459244532806E-2</v>
      </c>
      <c r="AK16" s="106">
        <f t="shared" si="26"/>
        <v>2.9406113320079526E-2</v>
      </c>
      <c r="AL16" s="106">
        <f t="shared" si="27"/>
        <v>3.2673459244532809E-3</v>
      </c>
      <c r="AM16" s="106">
        <f t="shared" si="28"/>
        <v>9.1252485089463238E-4</v>
      </c>
      <c r="AN16" s="106">
        <f t="shared" si="29"/>
        <v>8.212723658051692E-4</v>
      </c>
      <c r="AO16" s="106">
        <f t="shared" si="30"/>
        <v>9.125248508946324E-5</v>
      </c>
      <c r="AP16" s="102">
        <v>190</v>
      </c>
      <c r="AQ16" s="114">
        <f t="shared" si="31"/>
        <v>0.18886679920477137</v>
      </c>
      <c r="AR16" s="105">
        <f t="shared" si="32"/>
        <v>16.17889662027833</v>
      </c>
      <c r="AS16" s="105">
        <f t="shared" si="33"/>
        <v>14.561006958250497</v>
      </c>
      <c r="AT16" s="105">
        <f t="shared" si="34"/>
        <v>1.6178896620278331</v>
      </c>
      <c r="AU16" s="105">
        <f t="shared" si="35"/>
        <v>2.069319085487078</v>
      </c>
      <c r="AV16" s="105">
        <f t="shared" si="36"/>
        <v>1.8623871769383702</v>
      </c>
      <c r="AW16" s="105">
        <f t="shared" si="37"/>
        <v>0.2069319085487078</v>
      </c>
      <c r="AX16" s="105">
        <f t="shared" si="38"/>
        <v>5.7793240556660047E-2</v>
      </c>
      <c r="AY16" s="119">
        <f t="shared" si="39"/>
        <v>5.2013916500994045E-2</v>
      </c>
      <c r="AZ16" s="119">
        <f t="shared" si="40"/>
        <v>5.7793240556660054E-3</v>
      </c>
      <c r="BA16" s="112">
        <v>1006</v>
      </c>
      <c r="BB16" s="128">
        <f t="shared" si="41"/>
        <v>1</v>
      </c>
      <c r="BC16" s="113">
        <f t="shared" si="42"/>
        <v>85.662999999999997</v>
      </c>
      <c r="BD16" s="113">
        <f t="shared" si="43"/>
        <v>10.956500000000002</v>
      </c>
      <c r="BE16" s="113">
        <f t="shared" si="44"/>
        <v>0.30600000000000005</v>
      </c>
    </row>
    <row r="17" spans="1:57" ht="15.5" x14ac:dyDescent="0.35">
      <c r="A17" s="102">
        <v>11</v>
      </c>
      <c r="B17" s="26" t="s">
        <v>47</v>
      </c>
      <c r="C17" s="126">
        <v>532.5</v>
      </c>
      <c r="D17" s="126">
        <v>51.6</v>
      </c>
      <c r="E17" s="126">
        <v>14.4</v>
      </c>
      <c r="F17" s="127">
        <f t="shared" ref="F17:H17" si="54">0.085*C17</f>
        <v>45.262500000000003</v>
      </c>
      <c r="G17" s="127">
        <f t="shared" si="54"/>
        <v>4.3860000000000001</v>
      </c>
      <c r="H17" s="127">
        <f t="shared" si="54"/>
        <v>1.2240000000000002</v>
      </c>
      <c r="I17" s="110">
        <v>25</v>
      </c>
      <c r="J17" s="107">
        <f t="shared" si="1"/>
        <v>3.7707390648567117E-2</v>
      </c>
      <c r="K17" s="106">
        <f t="shared" si="2"/>
        <v>1.7067307692307692</v>
      </c>
      <c r="L17" s="106">
        <f t="shared" si="3"/>
        <v>1.5360576923076923</v>
      </c>
      <c r="M17" s="106">
        <f t="shared" si="4"/>
        <v>0.17067307692307693</v>
      </c>
      <c r="N17" s="106">
        <f t="shared" si="5"/>
        <v>0.16538461538461538</v>
      </c>
      <c r="O17" s="106">
        <f t="shared" si="6"/>
        <v>0.14884615384615385</v>
      </c>
      <c r="P17" s="106">
        <f t="shared" si="7"/>
        <v>1.653846153846154E-2</v>
      </c>
      <c r="Q17" s="106">
        <f t="shared" si="8"/>
        <v>4.6153846153846156E-2</v>
      </c>
      <c r="R17" s="106">
        <f t="shared" si="9"/>
        <v>4.1538461538461545E-2</v>
      </c>
      <c r="S17" s="106">
        <f t="shared" si="10"/>
        <v>4.6153846153846158E-3</v>
      </c>
      <c r="T17" s="115">
        <v>535</v>
      </c>
      <c r="U17" s="116">
        <f t="shared" si="11"/>
        <v>0.80693815987933637</v>
      </c>
      <c r="V17" s="109">
        <f t="shared" si="12"/>
        <v>36.524038461538467</v>
      </c>
      <c r="W17" s="109">
        <f t="shared" si="13"/>
        <v>32.871634615384622</v>
      </c>
      <c r="X17" s="109">
        <f t="shared" si="14"/>
        <v>3.6524038461538471</v>
      </c>
      <c r="Y17" s="109">
        <f t="shared" si="15"/>
        <v>3.5392307692307696</v>
      </c>
      <c r="Z17" s="109">
        <f t="shared" si="16"/>
        <v>3.1853076923076928</v>
      </c>
      <c r="AA17" s="109">
        <f t="shared" si="17"/>
        <v>0.35392307692307701</v>
      </c>
      <c r="AB17" s="109">
        <f t="shared" si="18"/>
        <v>0.98769230769230787</v>
      </c>
      <c r="AC17" s="109">
        <f t="shared" si="19"/>
        <v>0.88892307692307715</v>
      </c>
      <c r="AD17" s="109">
        <f t="shared" si="20"/>
        <v>9.876923076923079E-2</v>
      </c>
      <c r="AE17" s="110">
        <v>5</v>
      </c>
      <c r="AF17" s="107">
        <f t="shared" si="21"/>
        <v>7.5414781297134239E-3</v>
      </c>
      <c r="AG17" s="106">
        <f t="shared" si="22"/>
        <v>0.34134615384615385</v>
      </c>
      <c r="AH17" s="106">
        <f t="shared" si="23"/>
        <v>0.30721153846153848</v>
      </c>
      <c r="AI17" s="106">
        <f t="shared" si="24"/>
        <v>3.4134615384615388E-2</v>
      </c>
      <c r="AJ17" s="106">
        <f t="shared" si="25"/>
        <v>3.307692307692308E-2</v>
      </c>
      <c r="AK17" s="106">
        <f t="shared" si="26"/>
        <v>2.9769230769230774E-2</v>
      </c>
      <c r="AL17" s="106">
        <f t="shared" si="27"/>
        <v>3.3076923076923084E-3</v>
      </c>
      <c r="AM17" s="106">
        <f t="shared" si="28"/>
        <v>9.2307692307692316E-3</v>
      </c>
      <c r="AN17" s="106">
        <f t="shared" si="29"/>
        <v>8.3076923076923093E-3</v>
      </c>
      <c r="AO17" s="106">
        <f t="shared" si="30"/>
        <v>9.2307692307692316E-4</v>
      </c>
      <c r="AP17" s="102">
        <v>98</v>
      </c>
      <c r="AQ17" s="114">
        <f t="shared" si="31"/>
        <v>0.14781297134238311</v>
      </c>
      <c r="AR17" s="105">
        <f t="shared" si="32"/>
        <v>6.690384615384616</v>
      </c>
      <c r="AS17" s="105">
        <f t="shared" si="33"/>
        <v>6.0213461538461548</v>
      </c>
      <c r="AT17" s="105">
        <f t="shared" si="34"/>
        <v>0.66903846153846169</v>
      </c>
      <c r="AU17" s="105">
        <f t="shared" si="35"/>
        <v>0.64830769230769236</v>
      </c>
      <c r="AV17" s="105">
        <f t="shared" si="36"/>
        <v>0.58347692307692312</v>
      </c>
      <c r="AW17" s="105">
        <f t="shared" si="37"/>
        <v>6.4830769230769233E-2</v>
      </c>
      <c r="AX17" s="105">
        <f t="shared" si="38"/>
        <v>0.18092307692307696</v>
      </c>
      <c r="AY17" s="119">
        <f t="shared" si="39"/>
        <v>0.16283076923076928</v>
      </c>
      <c r="AZ17" s="119">
        <f t="shared" si="40"/>
        <v>1.8092307692307696E-2</v>
      </c>
      <c r="BA17" s="112">
        <v>663</v>
      </c>
      <c r="BB17" s="128">
        <f t="shared" si="41"/>
        <v>1</v>
      </c>
      <c r="BC17" s="113">
        <f t="shared" si="42"/>
        <v>45.26250000000001</v>
      </c>
      <c r="BD17" s="113">
        <f t="shared" si="43"/>
        <v>4.386000000000001</v>
      </c>
      <c r="BE17" s="113">
        <f t="shared" si="44"/>
        <v>1.2240000000000004</v>
      </c>
    </row>
    <row r="18" spans="1:57" ht="15.5" x14ac:dyDescent="0.35">
      <c r="A18" s="102">
        <v>12</v>
      </c>
      <c r="B18" s="26" t="s">
        <v>15</v>
      </c>
      <c r="C18" s="126">
        <v>875.8</v>
      </c>
      <c r="D18" s="126">
        <v>87.9</v>
      </c>
      <c r="E18" s="126">
        <v>4.9000000000000004</v>
      </c>
      <c r="F18" s="127">
        <f t="shared" ref="F18:H18" si="55">0.085*C18</f>
        <v>74.442999999999998</v>
      </c>
      <c r="G18" s="127">
        <f t="shared" si="55"/>
        <v>7.4715000000000007</v>
      </c>
      <c r="H18" s="127">
        <f t="shared" si="55"/>
        <v>0.41650000000000004</v>
      </c>
      <c r="I18" s="110">
        <v>21</v>
      </c>
      <c r="J18" s="107">
        <f t="shared" si="1"/>
        <v>2.6315789473684209E-2</v>
      </c>
      <c r="K18" s="106">
        <f t="shared" si="2"/>
        <v>1.9590263157894736</v>
      </c>
      <c r="L18" s="106">
        <f t="shared" si="3"/>
        <v>1.7631236842105262</v>
      </c>
      <c r="M18" s="106">
        <f t="shared" si="4"/>
        <v>0.19590263157894738</v>
      </c>
      <c r="N18" s="106">
        <f t="shared" si="5"/>
        <v>0.19661842105263158</v>
      </c>
      <c r="O18" s="106">
        <f t="shared" si="6"/>
        <v>0.17695657894736844</v>
      </c>
      <c r="P18" s="106">
        <f t="shared" si="7"/>
        <v>1.9661842105263158E-2</v>
      </c>
      <c r="Q18" s="106">
        <f t="shared" si="8"/>
        <v>1.0960526315789474E-2</v>
      </c>
      <c r="R18" s="106">
        <f t="shared" si="9"/>
        <v>9.8644736842105271E-3</v>
      </c>
      <c r="S18" s="106">
        <f t="shared" si="10"/>
        <v>1.0960526315789475E-3</v>
      </c>
      <c r="T18" s="115">
        <v>655</v>
      </c>
      <c r="U18" s="116">
        <f t="shared" si="11"/>
        <v>0.82080200501253131</v>
      </c>
      <c r="V18" s="109">
        <f t="shared" si="12"/>
        <v>61.102963659147868</v>
      </c>
      <c r="W18" s="109">
        <f t="shared" si="13"/>
        <v>54.992667293233083</v>
      </c>
      <c r="X18" s="109">
        <f t="shared" si="14"/>
        <v>6.1102963659147873</v>
      </c>
      <c r="Y18" s="109">
        <f t="shared" si="15"/>
        <v>6.1326221804511283</v>
      </c>
      <c r="Z18" s="109">
        <f t="shared" si="16"/>
        <v>5.5193599624060159</v>
      </c>
      <c r="AA18" s="109">
        <f t="shared" si="17"/>
        <v>0.61326221804511283</v>
      </c>
      <c r="AB18" s="109">
        <f t="shared" si="18"/>
        <v>0.34186403508771934</v>
      </c>
      <c r="AC18" s="109">
        <f t="shared" si="19"/>
        <v>0.3076776315789474</v>
      </c>
      <c r="AD18" s="109">
        <f t="shared" si="20"/>
        <v>3.4186403508771938E-2</v>
      </c>
      <c r="AE18" s="110">
        <v>4</v>
      </c>
      <c r="AF18" s="107">
        <f t="shared" si="21"/>
        <v>5.0125313283208017E-3</v>
      </c>
      <c r="AG18" s="106">
        <f t="shared" si="22"/>
        <v>0.37314786967418545</v>
      </c>
      <c r="AH18" s="106">
        <f t="shared" si="23"/>
        <v>0.33583308270676693</v>
      </c>
      <c r="AI18" s="106">
        <f t="shared" si="24"/>
        <v>3.7314786967418544E-2</v>
      </c>
      <c r="AJ18" s="106">
        <f t="shared" si="25"/>
        <v>3.7451127819548874E-2</v>
      </c>
      <c r="AK18" s="106">
        <f t="shared" si="26"/>
        <v>3.3706015037593989E-2</v>
      </c>
      <c r="AL18" s="106">
        <f t="shared" si="27"/>
        <v>3.7451127819548877E-3</v>
      </c>
      <c r="AM18" s="106">
        <f t="shared" si="28"/>
        <v>2.087719298245614E-3</v>
      </c>
      <c r="AN18" s="106">
        <f t="shared" si="29"/>
        <v>1.8789473684210527E-3</v>
      </c>
      <c r="AO18" s="106">
        <f t="shared" si="30"/>
        <v>2.0877192982456141E-4</v>
      </c>
      <c r="AP18" s="102">
        <v>118</v>
      </c>
      <c r="AQ18" s="114">
        <f t="shared" si="31"/>
        <v>0.14786967418546365</v>
      </c>
      <c r="AR18" s="105">
        <f t="shared" si="32"/>
        <v>11.007862155388469</v>
      </c>
      <c r="AS18" s="105">
        <f t="shared" si="33"/>
        <v>9.9070759398496229</v>
      </c>
      <c r="AT18" s="105">
        <f t="shared" si="34"/>
        <v>1.100786215538847</v>
      </c>
      <c r="AU18" s="105">
        <f t="shared" si="35"/>
        <v>1.1048082706766917</v>
      </c>
      <c r="AV18" s="105">
        <f t="shared" si="36"/>
        <v>0.99432744360902259</v>
      </c>
      <c r="AW18" s="105">
        <f t="shared" si="37"/>
        <v>0.11048082706766918</v>
      </c>
      <c r="AX18" s="105">
        <f t="shared" si="38"/>
        <v>6.1587719298245615E-2</v>
      </c>
      <c r="AY18" s="119">
        <f t="shared" si="39"/>
        <v>5.5428947368421057E-2</v>
      </c>
      <c r="AZ18" s="119">
        <f t="shared" si="40"/>
        <v>6.1587719298245615E-3</v>
      </c>
      <c r="BA18" s="112">
        <v>798</v>
      </c>
      <c r="BB18" s="128">
        <f t="shared" si="41"/>
        <v>0.99999999999999989</v>
      </c>
      <c r="BC18" s="113">
        <f t="shared" si="42"/>
        <v>74.442999999999998</v>
      </c>
      <c r="BD18" s="113">
        <f t="shared" si="43"/>
        <v>7.4715000000000016</v>
      </c>
      <c r="BE18" s="113">
        <f t="shared" si="44"/>
        <v>0.41650000000000004</v>
      </c>
    </row>
    <row r="19" spans="1:57" ht="15.5" x14ac:dyDescent="0.35">
      <c r="A19" s="102">
        <v>13</v>
      </c>
      <c r="B19" s="26" t="s">
        <v>16</v>
      </c>
      <c r="C19" s="126">
        <v>994.1</v>
      </c>
      <c r="D19" s="126">
        <v>124.7</v>
      </c>
      <c r="E19" s="126">
        <v>25.3</v>
      </c>
      <c r="F19" s="127">
        <f t="shared" ref="F19:H19" si="56">0.085*C19</f>
        <v>84.498500000000007</v>
      </c>
      <c r="G19" s="127">
        <f t="shared" si="56"/>
        <v>10.599500000000001</v>
      </c>
      <c r="H19" s="127">
        <f t="shared" si="56"/>
        <v>2.1505000000000001</v>
      </c>
      <c r="I19" s="110">
        <v>44</v>
      </c>
      <c r="J19" s="107">
        <f t="shared" si="1"/>
        <v>6.0689655172413794E-2</v>
      </c>
      <c r="K19" s="106">
        <f t="shared" si="2"/>
        <v>5.1281848275862076</v>
      </c>
      <c r="L19" s="106">
        <f t="shared" si="3"/>
        <v>4.6153663448275868</v>
      </c>
      <c r="M19" s="106">
        <f t="shared" si="4"/>
        <v>0.51281848275862074</v>
      </c>
      <c r="N19" s="106">
        <f t="shared" si="5"/>
        <v>0.64328000000000007</v>
      </c>
      <c r="O19" s="106">
        <f t="shared" si="6"/>
        <v>0.57895200000000013</v>
      </c>
      <c r="P19" s="106">
        <f t="shared" si="7"/>
        <v>6.432800000000001E-2</v>
      </c>
      <c r="Q19" s="106">
        <f t="shared" si="8"/>
        <v>0.13051310344827588</v>
      </c>
      <c r="R19" s="106">
        <f t="shared" si="9"/>
        <v>0.1174617931034483</v>
      </c>
      <c r="S19" s="106">
        <f t="shared" si="10"/>
        <v>1.3051310344827588E-2</v>
      </c>
      <c r="T19" s="115">
        <v>588</v>
      </c>
      <c r="U19" s="116">
        <f t="shared" si="11"/>
        <v>0.81103448275862067</v>
      </c>
      <c r="V19" s="109">
        <f t="shared" si="12"/>
        <v>68.531197241379317</v>
      </c>
      <c r="W19" s="109">
        <f t="shared" si="13"/>
        <v>61.678077517241384</v>
      </c>
      <c r="X19" s="109">
        <f t="shared" si="14"/>
        <v>6.8531197241379322</v>
      </c>
      <c r="Y19" s="109">
        <f t="shared" si="15"/>
        <v>8.5965600000000002</v>
      </c>
      <c r="Z19" s="109">
        <f t="shared" si="16"/>
        <v>7.736904</v>
      </c>
      <c r="AA19" s="109">
        <f t="shared" si="17"/>
        <v>0.85965600000000009</v>
      </c>
      <c r="AB19" s="109">
        <f t="shared" si="18"/>
        <v>1.7441296551724139</v>
      </c>
      <c r="AC19" s="109">
        <f t="shared" si="19"/>
        <v>1.5697166896551726</v>
      </c>
      <c r="AD19" s="109">
        <f t="shared" si="20"/>
        <v>0.17441296551724139</v>
      </c>
      <c r="AE19" s="110">
        <v>4</v>
      </c>
      <c r="AF19" s="107">
        <f t="shared" si="21"/>
        <v>5.5172413793103444E-3</v>
      </c>
      <c r="AG19" s="106">
        <f t="shared" si="22"/>
        <v>0.46619862068965517</v>
      </c>
      <c r="AH19" s="106">
        <f t="shared" si="23"/>
        <v>0.41957875862068966</v>
      </c>
      <c r="AI19" s="106">
        <f t="shared" si="24"/>
        <v>4.6619862068965519E-2</v>
      </c>
      <c r="AJ19" s="106">
        <f t="shared" si="25"/>
        <v>5.8479999999999997E-2</v>
      </c>
      <c r="AK19" s="106">
        <f t="shared" si="26"/>
        <v>5.2631999999999998E-2</v>
      </c>
      <c r="AL19" s="106">
        <f t="shared" si="27"/>
        <v>5.8479999999999999E-3</v>
      </c>
      <c r="AM19" s="106">
        <f t="shared" si="28"/>
        <v>1.1864827586206897E-2</v>
      </c>
      <c r="AN19" s="106">
        <f t="shared" si="29"/>
        <v>1.0678344827586207E-2</v>
      </c>
      <c r="AO19" s="106">
        <f t="shared" si="30"/>
        <v>1.1864827586206897E-3</v>
      </c>
      <c r="AP19" s="102">
        <v>89</v>
      </c>
      <c r="AQ19" s="114">
        <f t="shared" si="31"/>
        <v>0.12275862068965518</v>
      </c>
      <c r="AR19" s="105">
        <f t="shared" si="32"/>
        <v>10.372919310344829</v>
      </c>
      <c r="AS19" s="105">
        <f t="shared" si="33"/>
        <v>9.3356273793103455</v>
      </c>
      <c r="AT19" s="105">
        <f t="shared" si="34"/>
        <v>1.0372919310344828</v>
      </c>
      <c r="AU19" s="105">
        <f t="shared" si="35"/>
        <v>1.3011800000000002</v>
      </c>
      <c r="AV19" s="105">
        <f t="shared" si="36"/>
        <v>1.1710620000000003</v>
      </c>
      <c r="AW19" s="105">
        <f t="shared" si="37"/>
        <v>0.13011800000000004</v>
      </c>
      <c r="AX19" s="105">
        <f t="shared" si="38"/>
        <v>0.26399241379310345</v>
      </c>
      <c r="AY19" s="119">
        <f t="shared" si="39"/>
        <v>0.2375931724137931</v>
      </c>
      <c r="AZ19" s="119">
        <f t="shared" si="40"/>
        <v>2.6399241379310347E-2</v>
      </c>
      <c r="BA19" s="112">
        <v>725</v>
      </c>
      <c r="BB19" s="128">
        <f t="shared" si="41"/>
        <v>0.99999999999999989</v>
      </c>
      <c r="BC19" s="113">
        <f t="shared" si="42"/>
        <v>84.498500000000007</v>
      </c>
      <c r="BD19" s="113">
        <f t="shared" si="43"/>
        <v>10.599499999999999</v>
      </c>
      <c r="BE19" s="113">
        <f t="shared" si="44"/>
        <v>2.1505000000000001</v>
      </c>
    </row>
    <row r="20" spans="1:57" ht="15.5" x14ac:dyDescent="0.35">
      <c r="A20" s="102">
        <v>14</v>
      </c>
      <c r="B20" s="26" t="s">
        <v>17</v>
      </c>
      <c r="C20" s="126">
        <v>704.1</v>
      </c>
      <c r="D20" s="126">
        <v>71</v>
      </c>
      <c r="E20" s="126">
        <v>8.5</v>
      </c>
      <c r="F20" s="127">
        <f t="shared" ref="F20:H20" si="57">0.085*C20</f>
        <v>59.848500000000008</v>
      </c>
      <c r="G20" s="127">
        <f t="shared" si="57"/>
        <v>6.0350000000000001</v>
      </c>
      <c r="H20" s="127">
        <f t="shared" si="57"/>
        <v>0.72250000000000003</v>
      </c>
      <c r="I20" s="110">
        <v>23</v>
      </c>
      <c r="J20" s="107">
        <f t="shared" si="1"/>
        <v>3.789126853377265E-2</v>
      </c>
      <c r="K20" s="106">
        <f t="shared" si="2"/>
        <v>2.2677355848434928</v>
      </c>
      <c r="L20" s="106">
        <f t="shared" si="3"/>
        <v>2.0409620263591437</v>
      </c>
      <c r="M20" s="106">
        <f t="shared" si="4"/>
        <v>0.2267735584843493</v>
      </c>
      <c r="N20" s="106">
        <f t="shared" si="5"/>
        <v>0.22867380560131795</v>
      </c>
      <c r="O20" s="106">
        <f t="shared" si="6"/>
        <v>0.20580642504118615</v>
      </c>
      <c r="P20" s="106">
        <f t="shared" si="7"/>
        <v>2.2867380560131795E-2</v>
      </c>
      <c r="Q20" s="106">
        <f t="shared" si="8"/>
        <v>2.7376441515650742E-2</v>
      </c>
      <c r="R20" s="106">
        <f t="shared" si="9"/>
        <v>2.4638797364085668E-2</v>
      </c>
      <c r="S20" s="106">
        <f t="shared" si="10"/>
        <v>2.7376441515650743E-3</v>
      </c>
      <c r="T20" s="115">
        <v>487</v>
      </c>
      <c r="U20" s="116">
        <f t="shared" si="11"/>
        <v>0.80230642504118621</v>
      </c>
      <c r="V20" s="109">
        <f t="shared" si="12"/>
        <v>48.016836079077443</v>
      </c>
      <c r="W20" s="109">
        <f t="shared" si="13"/>
        <v>43.215152471169702</v>
      </c>
      <c r="X20" s="109">
        <f t="shared" si="14"/>
        <v>4.8016836079077443</v>
      </c>
      <c r="Y20" s="109">
        <f t="shared" si="15"/>
        <v>4.8419192751235585</v>
      </c>
      <c r="Z20" s="109">
        <f t="shared" si="16"/>
        <v>4.3577273476112026</v>
      </c>
      <c r="AA20" s="109">
        <f t="shared" si="17"/>
        <v>0.48419192751235585</v>
      </c>
      <c r="AB20" s="109">
        <f t="shared" si="18"/>
        <v>0.57966639209225701</v>
      </c>
      <c r="AC20" s="109">
        <f t="shared" si="19"/>
        <v>0.52169975288303128</v>
      </c>
      <c r="AD20" s="109">
        <f t="shared" si="20"/>
        <v>5.7966639209225707E-2</v>
      </c>
      <c r="AE20" s="110">
        <v>2</v>
      </c>
      <c r="AF20" s="107">
        <f t="shared" si="21"/>
        <v>3.2948929159802307E-3</v>
      </c>
      <c r="AG20" s="106">
        <f t="shared" si="22"/>
        <v>0.19719439868204286</v>
      </c>
      <c r="AH20" s="106">
        <f t="shared" si="23"/>
        <v>0.17747495881383857</v>
      </c>
      <c r="AI20" s="106">
        <f t="shared" si="24"/>
        <v>1.9719439868204288E-2</v>
      </c>
      <c r="AJ20" s="106">
        <f t="shared" si="25"/>
        <v>1.9884678747940691E-2</v>
      </c>
      <c r="AK20" s="106">
        <f t="shared" si="26"/>
        <v>1.7896210873146624E-2</v>
      </c>
      <c r="AL20" s="106">
        <f t="shared" si="27"/>
        <v>1.9884678747940691E-3</v>
      </c>
      <c r="AM20" s="106">
        <f t="shared" si="28"/>
        <v>2.3805601317957166E-3</v>
      </c>
      <c r="AN20" s="106">
        <f t="shared" si="29"/>
        <v>2.1425041186161451E-3</v>
      </c>
      <c r="AO20" s="106">
        <f t="shared" si="30"/>
        <v>2.3805601317957166E-4</v>
      </c>
      <c r="AP20" s="102">
        <v>95</v>
      </c>
      <c r="AQ20" s="114">
        <f t="shared" si="31"/>
        <v>0.15650741350906094</v>
      </c>
      <c r="AR20" s="105">
        <f t="shared" si="32"/>
        <v>9.3667339373970346</v>
      </c>
      <c r="AS20" s="105">
        <f t="shared" si="33"/>
        <v>8.4300605436573317</v>
      </c>
      <c r="AT20" s="105">
        <f t="shared" si="34"/>
        <v>0.93667339373970349</v>
      </c>
      <c r="AU20" s="105">
        <f t="shared" si="35"/>
        <v>0.94452224052718281</v>
      </c>
      <c r="AV20" s="105">
        <f t="shared" si="36"/>
        <v>0.85007001647446456</v>
      </c>
      <c r="AW20" s="105">
        <f t="shared" si="37"/>
        <v>9.4452224052718289E-2</v>
      </c>
      <c r="AX20" s="105">
        <f t="shared" si="38"/>
        <v>0.11307660626029653</v>
      </c>
      <c r="AY20" s="119">
        <f t="shared" si="39"/>
        <v>0.10176894563426687</v>
      </c>
      <c r="AZ20" s="119">
        <f t="shared" si="40"/>
        <v>1.1307660626029654E-2</v>
      </c>
      <c r="BA20" s="112">
        <v>607</v>
      </c>
      <c r="BB20" s="128">
        <f t="shared" si="41"/>
        <v>1</v>
      </c>
      <c r="BC20" s="113">
        <f t="shared" si="42"/>
        <v>59.848500000000016</v>
      </c>
      <c r="BD20" s="113">
        <f t="shared" si="43"/>
        <v>6.0350000000000001</v>
      </c>
      <c r="BE20" s="113">
        <f t="shared" si="44"/>
        <v>0.72250000000000003</v>
      </c>
    </row>
    <row r="21" spans="1:57" ht="15.5" x14ac:dyDescent="0.35">
      <c r="A21" s="102">
        <v>15</v>
      </c>
      <c r="B21" s="26" t="s">
        <v>18</v>
      </c>
      <c r="C21" s="126">
        <v>722.4</v>
      </c>
      <c r="D21" s="126">
        <v>60.2</v>
      </c>
      <c r="E21" s="126">
        <v>6.2</v>
      </c>
      <c r="F21" s="127">
        <f t="shared" ref="F21:H21" si="58">0.085*C21</f>
        <v>61.404000000000003</v>
      </c>
      <c r="G21" s="127">
        <f t="shared" si="58"/>
        <v>5.1170000000000009</v>
      </c>
      <c r="H21" s="127">
        <f t="shared" si="58"/>
        <v>0.52700000000000002</v>
      </c>
      <c r="I21" s="110">
        <v>16</v>
      </c>
      <c r="J21" s="107">
        <f t="shared" si="1"/>
        <v>2.1164021164021163E-2</v>
      </c>
      <c r="K21" s="106">
        <f t="shared" si="2"/>
        <v>1.2995555555555556</v>
      </c>
      <c r="L21" s="106">
        <f t="shared" si="3"/>
        <v>1.1696</v>
      </c>
      <c r="M21" s="106">
        <f t="shared" si="4"/>
        <v>0.12995555555555557</v>
      </c>
      <c r="N21" s="106">
        <f t="shared" si="5"/>
        <v>0.10829629629629631</v>
      </c>
      <c r="O21" s="106">
        <f t="shared" si="6"/>
        <v>9.7466666666666674E-2</v>
      </c>
      <c r="P21" s="106">
        <f t="shared" si="7"/>
        <v>1.0829629629629632E-2</v>
      </c>
      <c r="Q21" s="106">
        <f t="shared" si="8"/>
        <v>1.1153439153439153E-2</v>
      </c>
      <c r="R21" s="106">
        <f t="shared" si="9"/>
        <v>1.0038095238095238E-2</v>
      </c>
      <c r="S21" s="106">
        <f t="shared" si="10"/>
        <v>1.1153439153439154E-3</v>
      </c>
      <c r="T21" s="115">
        <v>608</v>
      </c>
      <c r="U21" s="116">
        <f t="shared" si="11"/>
        <v>0.80423280423280419</v>
      </c>
      <c r="V21" s="109">
        <f t="shared" si="12"/>
        <v>49.383111111111113</v>
      </c>
      <c r="W21" s="109">
        <f t="shared" si="13"/>
        <v>44.444800000000001</v>
      </c>
      <c r="X21" s="109">
        <f t="shared" si="14"/>
        <v>4.938311111111112</v>
      </c>
      <c r="Y21" s="109">
        <f t="shared" si="15"/>
        <v>4.1152592592592594</v>
      </c>
      <c r="Z21" s="109">
        <f t="shared" si="16"/>
        <v>3.7037333333333335</v>
      </c>
      <c r="AA21" s="109">
        <f t="shared" si="17"/>
        <v>0.41152592592592596</v>
      </c>
      <c r="AB21" s="109">
        <f t="shared" si="18"/>
        <v>0.42383068783068784</v>
      </c>
      <c r="AC21" s="109">
        <f t="shared" si="19"/>
        <v>0.38144761904761904</v>
      </c>
      <c r="AD21" s="109">
        <f t="shared" si="20"/>
        <v>4.2383068783068786E-2</v>
      </c>
      <c r="AE21" s="110">
        <v>7</v>
      </c>
      <c r="AF21" s="107">
        <f t="shared" si="21"/>
        <v>9.2592592592592587E-3</v>
      </c>
      <c r="AG21" s="106">
        <f t="shared" si="22"/>
        <v>0.56855555555555559</v>
      </c>
      <c r="AH21" s="106">
        <f t="shared" si="23"/>
        <v>0.51170000000000004</v>
      </c>
      <c r="AI21" s="106">
        <f t="shared" si="24"/>
        <v>5.6855555555555562E-2</v>
      </c>
      <c r="AJ21" s="106">
        <f t="shared" si="25"/>
        <v>4.7379629629629633E-2</v>
      </c>
      <c r="AK21" s="106">
        <f t="shared" si="26"/>
        <v>4.2641666666666668E-2</v>
      </c>
      <c r="AL21" s="106">
        <f t="shared" si="27"/>
        <v>4.7379629629629638E-3</v>
      </c>
      <c r="AM21" s="106">
        <f t="shared" si="28"/>
        <v>4.8796296296296296E-3</v>
      </c>
      <c r="AN21" s="106">
        <f t="shared" si="29"/>
        <v>4.391666666666667E-3</v>
      </c>
      <c r="AO21" s="106">
        <f t="shared" si="30"/>
        <v>4.8796296296296299E-4</v>
      </c>
      <c r="AP21" s="102">
        <v>125</v>
      </c>
      <c r="AQ21" s="114">
        <f t="shared" si="31"/>
        <v>0.16534391534391535</v>
      </c>
      <c r="AR21" s="105">
        <f t="shared" si="32"/>
        <v>10.152777777777779</v>
      </c>
      <c r="AS21" s="105">
        <f t="shared" si="33"/>
        <v>9.1375000000000011</v>
      </c>
      <c r="AT21" s="105">
        <f t="shared" si="34"/>
        <v>1.0152777777777779</v>
      </c>
      <c r="AU21" s="105">
        <f t="shared" si="35"/>
        <v>0.84606481481481499</v>
      </c>
      <c r="AV21" s="105">
        <f t="shared" si="36"/>
        <v>0.76145833333333346</v>
      </c>
      <c r="AW21" s="105">
        <f t="shared" si="37"/>
        <v>8.4606481481481505E-2</v>
      </c>
      <c r="AX21" s="105">
        <f t="shared" si="38"/>
        <v>8.7136243386243387E-2</v>
      </c>
      <c r="AY21" s="119">
        <f t="shared" si="39"/>
        <v>7.8422619047619047E-2</v>
      </c>
      <c r="AZ21" s="119">
        <f t="shared" si="40"/>
        <v>8.7136243386243383E-3</v>
      </c>
      <c r="BA21" s="112">
        <v>756</v>
      </c>
      <c r="BB21" s="128">
        <f t="shared" si="41"/>
        <v>1</v>
      </c>
      <c r="BC21" s="113">
        <f t="shared" si="42"/>
        <v>61.404000000000003</v>
      </c>
      <c r="BD21" s="113">
        <f t="shared" si="43"/>
        <v>5.117</v>
      </c>
      <c r="BE21" s="113">
        <f t="shared" si="44"/>
        <v>0.52700000000000002</v>
      </c>
    </row>
    <row r="22" spans="1:57" ht="15.5" x14ac:dyDescent="0.35">
      <c r="A22" s="102">
        <v>16</v>
      </c>
      <c r="B22" s="26" t="s">
        <v>19</v>
      </c>
      <c r="C22" s="126">
        <v>585.4</v>
      </c>
      <c r="D22" s="126">
        <v>152.4</v>
      </c>
      <c r="E22" s="126">
        <v>11.9</v>
      </c>
      <c r="F22" s="127">
        <f t="shared" ref="F22:H22" si="59">0.085*C22</f>
        <v>49.759</v>
      </c>
      <c r="G22" s="127">
        <f t="shared" si="59"/>
        <v>12.954000000000001</v>
      </c>
      <c r="H22" s="127">
        <f t="shared" si="59"/>
        <v>1.0115000000000001</v>
      </c>
      <c r="I22" s="110">
        <v>7</v>
      </c>
      <c r="J22" s="107">
        <f t="shared" si="1"/>
        <v>1.7543859649122806E-2</v>
      </c>
      <c r="K22" s="106">
        <f t="shared" si="2"/>
        <v>0.87296491228070172</v>
      </c>
      <c r="L22" s="106">
        <f t="shared" si="3"/>
        <v>0.78566842105263157</v>
      </c>
      <c r="M22" s="106">
        <f t="shared" si="4"/>
        <v>8.7296491228070178E-2</v>
      </c>
      <c r="N22" s="106">
        <f t="shared" si="5"/>
        <v>0.22726315789473683</v>
      </c>
      <c r="O22" s="106">
        <f t="shared" si="6"/>
        <v>0.20453684210526316</v>
      </c>
      <c r="P22" s="106">
        <f t="shared" si="7"/>
        <v>2.2726315789473685E-2</v>
      </c>
      <c r="Q22" s="106">
        <f t="shared" si="8"/>
        <v>1.7745614035087721E-2</v>
      </c>
      <c r="R22" s="106">
        <f t="shared" si="9"/>
        <v>1.5971052631578948E-2</v>
      </c>
      <c r="S22" s="106">
        <f t="shared" si="10"/>
        <v>1.7745614035087722E-3</v>
      </c>
      <c r="T22" s="115">
        <v>368</v>
      </c>
      <c r="U22" s="116">
        <f t="shared" si="11"/>
        <v>0.92230576441102752</v>
      </c>
      <c r="V22" s="109">
        <f t="shared" si="12"/>
        <v>45.893012531328317</v>
      </c>
      <c r="W22" s="109">
        <f t="shared" si="13"/>
        <v>41.303711278195486</v>
      </c>
      <c r="X22" s="109">
        <f t="shared" si="14"/>
        <v>4.5893012531328319</v>
      </c>
      <c r="Y22" s="109">
        <f t="shared" si="15"/>
        <v>11.947548872180452</v>
      </c>
      <c r="Z22" s="109">
        <f t="shared" si="16"/>
        <v>10.752793984962407</v>
      </c>
      <c r="AA22" s="109">
        <f t="shared" si="17"/>
        <v>1.1947548872180451</v>
      </c>
      <c r="AB22" s="109">
        <f t="shared" si="18"/>
        <v>0.93291228070175436</v>
      </c>
      <c r="AC22" s="109">
        <f t="shared" si="19"/>
        <v>0.83962105263157893</v>
      </c>
      <c r="AD22" s="109">
        <f t="shared" si="20"/>
        <v>9.3291228070175439E-2</v>
      </c>
      <c r="AE22" s="110">
        <v>3</v>
      </c>
      <c r="AF22" s="107">
        <f t="shared" si="21"/>
        <v>7.5187969924812026E-3</v>
      </c>
      <c r="AG22" s="106">
        <f t="shared" si="22"/>
        <v>0.37412781954887214</v>
      </c>
      <c r="AH22" s="106">
        <f t="shared" si="23"/>
        <v>0.33671503759398491</v>
      </c>
      <c r="AI22" s="106">
        <f t="shared" si="24"/>
        <v>3.7412781954887217E-2</v>
      </c>
      <c r="AJ22" s="106">
        <f t="shared" si="25"/>
        <v>9.7398496240601498E-2</v>
      </c>
      <c r="AK22" s="106">
        <f t="shared" si="26"/>
        <v>8.7658646616541352E-2</v>
      </c>
      <c r="AL22" s="106">
        <f t="shared" si="27"/>
        <v>9.7398496240601509E-3</v>
      </c>
      <c r="AM22" s="106">
        <f t="shared" si="28"/>
        <v>7.6052631578947373E-3</v>
      </c>
      <c r="AN22" s="106">
        <f t="shared" si="29"/>
        <v>6.8447368421052637E-3</v>
      </c>
      <c r="AO22" s="106">
        <f t="shared" si="30"/>
        <v>7.6052631578947376E-4</v>
      </c>
      <c r="AP22" s="102">
        <v>21</v>
      </c>
      <c r="AQ22" s="114">
        <f t="shared" si="31"/>
        <v>5.2631578947368418E-2</v>
      </c>
      <c r="AR22" s="105">
        <f t="shared" si="32"/>
        <v>2.6188947368421052</v>
      </c>
      <c r="AS22" s="105">
        <f t="shared" si="33"/>
        <v>2.3570052631578946</v>
      </c>
      <c r="AT22" s="105">
        <f t="shared" si="34"/>
        <v>0.26188947368421051</v>
      </c>
      <c r="AU22" s="105">
        <f t="shared" si="35"/>
        <v>0.6817894736842105</v>
      </c>
      <c r="AV22" s="105">
        <f t="shared" si="36"/>
        <v>0.6136105263157895</v>
      </c>
      <c r="AW22" s="105">
        <f t="shared" si="37"/>
        <v>6.8178947368421047E-2</v>
      </c>
      <c r="AX22" s="105">
        <f t="shared" si="38"/>
        <v>5.3236842105263159E-2</v>
      </c>
      <c r="AY22" s="119">
        <f t="shared" si="39"/>
        <v>4.7913157894736845E-2</v>
      </c>
      <c r="AZ22" s="119">
        <f t="shared" si="40"/>
        <v>5.3236842105263164E-3</v>
      </c>
      <c r="BA22" s="112">
        <v>399</v>
      </c>
      <c r="BB22" s="128">
        <f t="shared" si="41"/>
        <v>1</v>
      </c>
      <c r="BC22" s="113">
        <f t="shared" si="42"/>
        <v>49.759</v>
      </c>
      <c r="BD22" s="113">
        <f t="shared" si="43"/>
        <v>12.954000000000001</v>
      </c>
      <c r="BE22" s="113">
        <f t="shared" si="44"/>
        <v>1.0115000000000001</v>
      </c>
    </row>
    <row r="23" spans="1:57" ht="15.5" x14ac:dyDescent="0.35">
      <c r="A23" s="102">
        <v>17</v>
      </c>
      <c r="B23" s="26" t="s">
        <v>20</v>
      </c>
      <c r="C23" s="126">
        <v>311.2</v>
      </c>
      <c r="D23" s="126">
        <v>25.1</v>
      </c>
      <c r="E23" s="126">
        <v>2.6</v>
      </c>
      <c r="F23" s="127">
        <f t="shared" ref="F23:H23" si="60">0.085*C23</f>
        <v>26.452000000000002</v>
      </c>
      <c r="G23" s="127">
        <f t="shared" si="60"/>
        <v>2.1335000000000002</v>
      </c>
      <c r="H23" s="127">
        <f t="shared" si="60"/>
        <v>0.22100000000000003</v>
      </c>
      <c r="I23" s="110">
        <v>2</v>
      </c>
      <c r="J23" s="107">
        <f t="shared" si="1"/>
        <v>6.3897763578274758E-3</v>
      </c>
      <c r="K23" s="106">
        <f t="shared" si="2"/>
        <v>0.16902236421725239</v>
      </c>
      <c r="L23" s="106">
        <f t="shared" si="3"/>
        <v>0.15212012779552717</v>
      </c>
      <c r="M23" s="106">
        <f t="shared" si="4"/>
        <v>1.6902236421725239E-2</v>
      </c>
      <c r="N23" s="106">
        <f t="shared" si="5"/>
        <v>1.363258785942492E-2</v>
      </c>
      <c r="O23" s="106">
        <f t="shared" si="6"/>
        <v>1.2269329073482427E-2</v>
      </c>
      <c r="P23" s="106">
        <f t="shared" si="7"/>
        <v>1.3632587859424921E-3</v>
      </c>
      <c r="Q23" s="106">
        <f t="shared" si="8"/>
        <v>1.4121405750798723E-3</v>
      </c>
      <c r="R23" s="106">
        <f t="shared" si="9"/>
        <v>1.270926517571885E-3</v>
      </c>
      <c r="S23" s="106">
        <f t="shared" si="10"/>
        <v>1.4121405750798724E-4</v>
      </c>
      <c r="T23" s="115">
        <v>266</v>
      </c>
      <c r="U23" s="116">
        <f t="shared" si="11"/>
        <v>0.84984025559105436</v>
      </c>
      <c r="V23" s="109">
        <f t="shared" si="12"/>
        <v>22.479974440894573</v>
      </c>
      <c r="W23" s="109">
        <f t="shared" si="13"/>
        <v>20.231976996805116</v>
      </c>
      <c r="X23" s="109">
        <f t="shared" si="14"/>
        <v>2.2479974440894575</v>
      </c>
      <c r="Y23" s="109">
        <f t="shared" si="15"/>
        <v>1.8131341853035146</v>
      </c>
      <c r="Z23" s="109">
        <f t="shared" si="16"/>
        <v>1.6318207667731632</v>
      </c>
      <c r="AA23" s="109">
        <f t="shared" si="17"/>
        <v>0.18131341853035146</v>
      </c>
      <c r="AB23" s="109">
        <f t="shared" si="18"/>
        <v>0.18781469648562304</v>
      </c>
      <c r="AC23" s="109">
        <f t="shared" si="19"/>
        <v>0.16903322683706073</v>
      </c>
      <c r="AD23" s="109">
        <f t="shared" si="20"/>
        <v>1.8781469648562307E-2</v>
      </c>
      <c r="AE23" s="110">
        <v>1</v>
      </c>
      <c r="AF23" s="107">
        <f t="shared" si="21"/>
        <v>3.1948881789137379E-3</v>
      </c>
      <c r="AG23" s="106">
        <f t="shared" si="22"/>
        <v>8.4511182108626196E-2</v>
      </c>
      <c r="AH23" s="106">
        <f t="shared" si="23"/>
        <v>7.6060063897763583E-2</v>
      </c>
      <c r="AI23" s="106">
        <f t="shared" si="24"/>
        <v>8.4511182108626196E-3</v>
      </c>
      <c r="AJ23" s="106">
        <f t="shared" si="25"/>
        <v>6.81629392971246E-3</v>
      </c>
      <c r="AK23" s="106">
        <f t="shared" si="26"/>
        <v>6.1346645367412137E-3</v>
      </c>
      <c r="AL23" s="106">
        <f t="shared" si="27"/>
        <v>6.8162939297124604E-4</v>
      </c>
      <c r="AM23" s="106">
        <f t="shared" si="28"/>
        <v>7.0607028753993614E-4</v>
      </c>
      <c r="AN23" s="106">
        <f t="shared" si="29"/>
        <v>6.354632587859425E-4</v>
      </c>
      <c r="AO23" s="106">
        <f t="shared" si="30"/>
        <v>7.0607028753993622E-5</v>
      </c>
      <c r="AP23" s="102">
        <v>44</v>
      </c>
      <c r="AQ23" s="114">
        <f t="shared" si="31"/>
        <v>0.14057507987220447</v>
      </c>
      <c r="AR23" s="105">
        <f t="shared" si="32"/>
        <v>3.7184920127795529</v>
      </c>
      <c r="AS23" s="105">
        <f t="shared" si="33"/>
        <v>3.3466428115015976</v>
      </c>
      <c r="AT23" s="105">
        <f t="shared" si="34"/>
        <v>0.37184920127795529</v>
      </c>
      <c r="AU23" s="105">
        <f t="shared" si="35"/>
        <v>0.29991693290734828</v>
      </c>
      <c r="AV23" s="105">
        <f t="shared" si="36"/>
        <v>0.26992523961661347</v>
      </c>
      <c r="AW23" s="105">
        <f t="shared" si="37"/>
        <v>2.9991693290734828E-2</v>
      </c>
      <c r="AX23" s="105">
        <f t="shared" si="38"/>
        <v>3.1067092651757191E-2</v>
      </c>
      <c r="AY23" s="119">
        <f t="shared" si="39"/>
        <v>2.7960383386581474E-2</v>
      </c>
      <c r="AZ23" s="119">
        <f t="shared" si="40"/>
        <v>3.1067092651757191E-3</v>
      </c>
      <c r="BA23" s="112">
        <v>313</v>
      </c>
      <c r="BB23" s="128">
        <f t="shared" si="41"/>
        <v>1</v>
      </c>
      <c r="BC23" s="113">
        <f t="shared" si="42"/>
        <v>26.452000000000005</v>
      </c>
      <c r="BD23" s="113">
        <f t="shared" si="43"/>
        <v>2.1335000000000002</v>
      </c>
      <c r="BE23" s="113">
        <f t="shared" si="44"/>
        <v>0.22100000000000003</v>
      </c>
    </row>
    <row r="24" spans="1:57" ht="15.5" x14ac:dyDescent="0.35">
      <c r="A24" s="102">
        <v>18</v>
      </c>
      <c r="B24" s="26" t="s">
        <v>21</v>
      </c>
      <c r="C24" s="126">
        <v>897.7</v>
      </c>
      <c r="D24" s="126">
        <v>79.3</v>
      </c>
      <c r="E24" s="126">
        <v>12.1</v>
      </c>
      <c r="F24" s="127">
        <f t="shared" ref="F24:H24" si="61">0.085*C24</f>
        <v>76.304500000000004</v>
      </c>
      <c r="G24" s="127">
        <f t="shared" si="61"/>
        <v>6.7404999999999999</v>
      </c>
      <c r="H24" s="127">
        <f t="shared" si="61"/>
        <v>1.0285</v>
      </c>
      <c r="I24" s="110">
        <v>22</v>
      </c>
      <c r="J24" s="107">
        <f t="shared" si="1"/>
        <v>3.1563845050215207E-2</v>
      </c>
      <c r="K24" s="106">
        <f t="shared" si="2"/>
        <v>2.4084634146341464</v>
      </c>
      <c r="L24" s="106">
        <f t="shared" si="3"/>
        <v>2.1676170731707316</v>
      </c>
      <c r="M24" s="106">
        <f t="shared" si="4"/>
        <v>0.24084634146341466</v>
      </c>
      <c r="N24" s="106">
        <f t="shared" si="5"/>
        <v>0.2127560975609756</v>
      </c>
      <c r="O24" s="106">
        <f t="shared" si="6"/>
        <v>0.19148048780487806</v>
      </c>
      <c r="P24" s="106">
        <f t="shared" si="7"/>
        <v>2.127560975609756E-2</v>
      </c>
      <c r="Q24" s="106">
        <f t="shared" si="8"/>
        <v>3.2463414634146343E-2</v>
      </c>
      <c r="R24" s="106">
        <f t="shared" si="9"/>
        <v>2.921707317073171E-2</v>
      </c>
      <c r="S24" s="106">
        <f t="shared" si="10"/>
        <v>3.2463414634146346E-3</v>
      </c>
      <c r="T24" s="115">
        <v>544</v>
      </c>
      <c r="U24" s="116">
        <f t="shared" si="11"/>
        <v>0.78048780487804881</v>
      </c>
      <c r="V24" s="109">
        <f t="shared" si="12"/>
        <v>59.554731707317082</v>
      </c>
      <c r="W24" s="109">
        <f t="shared" si="13"/>
        <v>53.599258536585374</v>
      </c>
      <c r="X24" s="109">
        <f t="shared" si="14"/>
        <v>5.9554731707317083</v>
      </c>
      <c r="Y24" s="109">
        <f t="shared" si="15"/>
        <v>5.260878048780488</v>
      </c>
      <c r="Z24" s="109">
        <f t="shared" si="16"/>
        <v>4.734790243902439</v>
      </c>
      <c r="AA24" s="109">
        <f t="shared" si="17"/>
        <v>0.52608780487804885</v>
      </c>
      <c r="AB24" s="109">
        <f t="shared" si="18"/>
        <v>0.80273170731707322</v>
      </c>
      <c r="AC24" s="109">
        <f t="shared" si="19"/>
        <v>0.72245853658536596</v>
      </c>
      <c r="AD24" s="109">
        <f t="shared" si="20"/>
        <v>8.0273170731707325E-2</v>
      </c>
      <c r="AE24" s="110">
        <v>3</v>
      </c>
      <c r="AF24" s="107">
        <f t="shared" si="21"/>
        <v>4.30416068866571E-3</v>
      </c>
      <c r="AG24" s="106">
        <f t="shared" si="22"/>
        <v>0.3284268292682927</v>
      </c>
      <c r="AH24" s="106">
        <f t="shared" si="23"/>
        <v>0.29558414634146346</v>
      </c>
      <c r="AI24" s="106">
        <f t="shared" si="24"/>
        <v>3.2842682926829271E-2</v>
      </c>
      <c r="AJ24" s="106">
        <f t="shared" si="25"/>
        <v>2.9012195121951218E-2</v>
      </c>
      <c r="AK24" s="106">
        <f t="shared" si="26"/>
        <v>2.6110975609756098E-2</v>
      </c>
      <c r="AL24" s="106">
        <f t="shared" si="27"/>
        <v>2.9012195121951218E-3</v>
      </c>
      <c r="AM24" s="106">
        <f t="shared" si="28"/>
        <v>4.4268292682926825E-3</v>
      </c>
      <c r="AN24" s="106">
        <f t="shared" si="29"/>
        <v>3.984146341463414E-3</v>
      </c>
      <c r="AO24" s="106">
        <f t="shared" si="30"/>
        <v>4.426829268292683E-4</v>
      </c>
      <c r="AP24" s="102">
        <v>128</v>
      </c>
      <c r="AQ24" s="114">
        <f t="shared" si="31"/>
        <v>0.18364418938307031</v>
      </c>
      <c r="AR24" s="105">
        <f t="shared" si="32"/>
        <v>14.01287804878049</v>
      </c>
      <c r="AS24" s="105">
        <f t="shared" si="33"/>
        <v>12.611590243902441</v>
      </c>
      <c r="AT24" s="105">
        <f t="shared" si="34"/>
        <v>1.401287804878049</v>
      </c>
      <c r="AU24" s="105">
        <f t="shared" si="35"/>
        <v>1.2378536585365854</v>
      </c>
      <c r="AV24" s="105">
        <f t="shared" si="36"/>
        <v>1.1140682926829268</v>
      </c>
      <c r="AW24" s="105">
        <f t="shared" si="37"/>
        <v>0.12378536585365854</v>
      </c>
      <c r="AX24" s="105">
        <f t="shared" si="38"/>
        <v>0.18887804878048781</v>
      </c>
      <c r="AY24" s="119">
        <f t="shared" si="39"/>
        <v>0.16999024390243903</v>
      </c>
      <c r="AZ24" s="119">
        <f t="shared" si="40"/>
        <v>1.8887804878048781E-2</v>
      </c>
      <c r="BA24" s="112">
        <v>697</v>
      </c>
      <c r="BB24" s="128">
        <f t="shared" si="41"/>
        <v>1</v>
      </c>
      <c r="BC24" s="113">
        <f t="shared" si="42"/>
        <v>76.304500000000004</v>
      </c>
      <c r="BD24" s="113">
        <f t="shared" si="43"/>
        <v>6.740499999999999</v>
      </c>
      <c r="BE24" s="113">
        <f t="shared" si="44"/>
        <v>1.0285</v>
      </c>
    </row>
    <row r="25" spans="1:57" ht="15.5" x14ac:dyDescent="0.35">
      <c r="A25" s="102">
        <v>19</v>
      </c>
      <c r="B25" s="26" t="s">
        <v>22</v>
      </c>
      <c r="C25" s="126">
        <v>1507.3</v>
      </c>
      <c r="D25" s="126">
        <v>285.8</v>
      </c>
      <c r="E25" s="126">
        <v>14.7</v>
      </c>
      <c r="F25" s="127">
        <f t="shared" ref="F25:H25" si="62">0.085*C25</f>
        <v>128.12049999999999</v>
      </c>
      <c r="G25" s="127">
        <f t="shared" si="62"/>
        <v>24.293000000000003</v>
      </c>
      <c r="H25" s="127">
        <f t="shared" si="62"/>
        <v>1.2495000000000001</v>
      </c>
      <c r="I25" s="110">
        <v>39</v>
      </c>
      <c r="J25" s="107">
        <f t="shared" si="1"/>
        <v>3.1075697211155377E-2</v>
      </c>
      <c r="K25" s="106">
        <f t="shared" si="2"/>
        <v>3.9814338645418323</v>
      </c>
      <c r="L25" s="106">
        <f t="shared" si="3"/>
        <v>3.5832904780876493</v>
      </c>
      <c r="M25" s="106">
        <f t="shared" si="4"/>
        <v>0.39814338645418323</v>
      </c>
      <c r="N25" s="106">
        <f t="shared" si="5"/>
        <v>0.75492191235059769</v>
      </c>
      <c r="O25" s="106">
        <f t="shared" si="6"/>
        <v>0.6794297211155379</v>
      </c>
      <c r="P25" s="106">
        <f t="shared" si="7"/>
        <v>7.5492191235059777E-2</v>
      </c>
      <c r="Q25" s="106">
        <f t="shared" si="8"/>
        <v>3.8829083665338646E-2</v>
      </c>
      <c r="R25" s="106">
        <f t="shared" si="9"/>
        <v>3.4946175298804782E-2</v>
      </c>
      <c r="S25" s="106">
        <f t="shared" si="10"/>
        <v>3.8829083665338649E-3</v>
      </c>
      <c r="T25" s="115">
        <v>1087</v>
      </c>
      <c r="U25" s="116">
        <f t="shared" si="11"/>
        <v>0.86613545816733073</v>
      </c>
      <c r="V25" s="109">
        <f t="shared" si="12"/>
        <v>110.96970796812749</v>
      </c>
      <c r="W25" s="109">
        <f t="shared" si="13"/>
        <v>99.872737171314753</v>
      </c>
      <c r="X25" s="109">
        <f t="shared" si="14"/>
        <v>11.09697079681275</v>
      </c>
      <c r="Y25" s="109">
        <f t="shared" si="15"/>
        <v>21.041028685258969</v>
      </c>
      <c r="Z25" s="109">
        <f t="shared" si="16"/>
        <v>18.936925816733073</v>
      </c>
      <c r="AA25" s="109">
        <f t="shared" si="17"/>
        <v>2.1041028685258971</v>
      </c>
      <c r="AB25" s="109">
        <f t="shared" si="18"/>
        <v>1.0822362549800797</v>
      </c>
      <c r="AC25" s="109">
        <f t="shared" si="19"/>
        <v>0.97401262948207179</v>
      </c>
      <c r="AD25" s="109">
        <f t="shared" si="20"/>
        <v>0.10822362549800797</v>
      </c>
      <c r="AE25" s="110">
        <v>6</v>
      </c>
      <c r="AF25" s="107">
        <f t="shared" si="21"/>
        <v>4.7808764940239041E-3</v>
      </c>
      <c r="AG25" s="106">
        <f t="shared" si="22"/>
        <v>0.61252828685258953</v>
      </c>
      <c r="AH25" s="106">
        <f t="shared" si="23"/>
        <v>0.55127545816733059</v>
      </c>
      <c r="AI25" s="106">
        <f t="shared" si="24"/>
        <v>6.1252828685258956E-2</v>
      </c>
      <c r="AJ25" s="106">
        <f t="shared" si="25"/>
        <v>0.11614183266932272</v>
      </c>
      <c r="AK25" s="106">
        <f t="shared" si="26"/>
        <v>0.10452764940239045</v>
      </c>
      <c r="AL25" s="106">
        <f t="shared" si="27"/>
        <v>1.1614183266932273E-2</v>
      </c>
      <c r="AM25" s="106">
        <f t="shared" si="28"/>
        <v>5.9737051792828682E-3</v>
      </c>
      <c r="AN25" s="106">
        <f t="shared" si="29"/>
        <v>5.3763346613545813E-3</v>
      </c>
      <c r="AO25" s="106">
        <f t="shared" si="30"/>
        <v>5.9737051792828691E-4</v>
      </c>
      <c r="AP25" s="102">
        <v>123</v>
      </c>
      <c r="AQ25" s="114">
        <f t="shared" si="31"/>
        <v>9.8007968127490033E-2</v>
      </c>
      <c r="AR25" s="105">
        <f t="shared" si="32"/>
        <v>12.556829880478086</v>
      </c>
      <c r="AS25" s="105">
        <f t="shared" si="33"/>
        <v>11.301146892430276</v>
      </c>
      <c r="AT25" s="105">
        <f t="shared" si="34"/>
        <v>1.2556829880478086</v>
      </c>
      <c r="AU25" s="105">
        <f t="shared" si="35"/>
        <v>2.3809075697211157</v>
      </c>
      <c r="AV25" s="105">
        <f t="shared" si="36"/>
        <v>2.1428168127490044</v>
      </c>
      <c r="AW25" s="105">
        <f t="shared" si="37"/>
        <v>0.23809075697211157</v>
      </c>
      <c r="AX25" s="105">
        <f t="shared" si="38"/>
        <v>0.1224609561752988</v>
      </c>
      <c r="AY25" s="119">
        <f t="shared" si="39"/>
        <v>0.11021486055776893</v>
      </c>
      <c r="AZ25" s="119">
        <f t="shared" si="40"/>
        <v>1.224609561752988E-2</v>
      </c>
      <c r="BA25" s="112">
        <v>1255</v>
      </c>
      <c r="BB25" s="128">
        <f t="shared" si="41"/>
        <v>1</v>
      </c>
      <c r="BC25" s="113">
        <f t="shared" si="42"/>
        <v>128.12050000000002</v>
      </c>
      <c r="BD25" s="113">
        <f t="shared" si="43"/>
        <v>24.29300000000001</v>
      </c>
      <c r="BE25" s="113">
        <f t="shared" si="44"/>
        <v>1.2495000000000001</v>
      </c>
    </row>
    <row r="26" spans="1:57" ht="15.5" x14ac:dyDescent="0.35">
      <c r="A26" s="102">
        <v>20</v>
      </c>
      <c r="B26" s="26" t="s">
        <v>23</v>
      </c>
      <c r="C26" s="126">
        <v>565.5</v>
      </c>
      <c r="D26" s="126">
        <v>62.8</v>
      </c>
      <c r="E26" s="126">
        <v>22.1</v>
      </c>
      <c r="F26" s="127">
        <f t="shared" ref="F26:H26" si="63">0.085*C26</f>
        <v>48.067500000000003</v>
      </c>
      <c r="G26" s="127">
        <f t="shared" si="63"/>
        <v>5.3380000000000001</v>
      </c>
      <c r="H26" s="127">
        <f t="shared" si="63"/>
        <v>1.8785000000000003</v>
      </c>
      <c r="I26" s="110">
        <v>15</v>
      </c>
      <c r="J26" s="107">
        <f t="shared" si="1"/>
        <v>3.5377358490566037E-2</v>
      </c>
      <c r="K26" s="106">
        <f t="shared" si="2"/>
        <v>1.7005011792452831</v>
      </c>
      <c r="L26" s="106">
        <f t="shared" si="3"/>
        <v>1.5304510613207549</v>
      </c>
      <c r="M26" s="106">
        <f t="shared" si="4"/>
        <v>0.17005011792452832</v>
      </c>
      <c r="N26" s="106">
        <f t="shared" si="5"/>
        <v>0.18884433962264149</v>
      </c>
      <c r="O26" s="106">
        <f t="shared" si="6"/>
        <v>0.16995990566037736</v>
      </c>
      <c r="P26" s="106">
        <f t="shared" si="7"/>
        <v>1.8884433962264149E-2</v>
      </c>
      <c r="Q26" s="106">
        <f t="shared" si="8"/>
        <v>6.6456367924528303E-2</v>
      </c>
      <c r="R26" s="106">
        <f t="shared" si="9"/>
        <v>5.9810731132075474E-2</v>
      </c>
      <c r="S26" s="106">
        <f t="shared" si="10"/>
        <v>6.6456367924528307E-3</v>
      </c>
      <c r="T26" s="115">
        <v>322</v>
      </c>
      <c r="U26" s="116">
        <f t="shared" si="11"/>
        <v>0.75943396226415094</v>
      </c>
      <c r="V26" s="109">
        <f t="shared" si="12"/>
        <v>36.504091981132078</v>
      </c>
      <c r="W26" s="109">
        <f t="shared" si="13"/>
        <v>32.853682783018868</v>
      </c>
      <c r="X26" s="109">
        <f t="shared" si="14"/>
        <v>3.6504091981132079</v>
      </c>
      <c r="Y26" s="109">
        <f t="shared" si="15"/>
        <v>4.0538584905660375</v>
      </c>
      <c r="Z26" s="109">
        <f t="shared" si="16"/>
        <v>3.648472641509434</v>
      </c>
      <c r="AA26" s="109">
        <f t="shared" si="17"/>
        <v>0.4053858490566038</v>
      </c>
      <c r="AB26" s="109">
        <f t="shared" si="18"/>
        <v>1.4265966981132077</v>
      </c>
      <c r="AC26" s="109">
        <f t="shared" si="19"/>
        <v>1.2839370283018869</v>
      </c>
      <c r="AD26" s="109">
        <f t="shared" si="20"/>
        <v>0.14265966981132078</v>
      </c>
      <c r="AE26" s="110">
        <v>3</v>
      </c>
      <c r="AF26" s="107">
        <f t="shared" si="21"/>
        <v>7.0754716981132077E-3</v>
      </c>
      <c r="AG26" s="106">
        <f t="shared" si="22"/>
        <v>0.34010023584905663</v>
      </c>
      <c r="AH26" s="106">
        <f t="shared" si="23"/>
        <v>0.30609021226415095</v>
      </c>
      <c r="AI26" s="106">
        <f t="shared" si="24"/>
        <v>3.4010023584905666E-2</v>
      </c>
      <c r="AJ26" s="106">
        <f t="shared" si="25"/>
        <v>3.7768867924528306E-2</v>
      </c>
      <c r="AK26" s="106">
        <f t="shared" si="26"/>
        <v>3.3991981132075473E-2</v>
      </c>
      <c r="AL26" s="106">
        <f t="shared" si="27"/>
        <v>3.7768867924528309E-3</v>
      </c>
      <c r="AM26" s="106">
        <f t="shared" si="28"/>
        <v>1.3291273584905663E-2</v>
      </c>
      <c r="AN26" s="106">
        <f t="shared" si="29"/>
        <v>1.1962146226415097E-2</v>
      </c>
      <c r="AO26" s="106">
        <f t="shared" si="30"/>
        <v>1.3291273584905665E-3</v>
      </c>
      <c r="AP26" s="102">
        <v>84</v>
      </c>
      <c r="AQ26" s="114">
        <f t="shared" si="31"/>
        <v>0.19811320754716982</v>
      </c>
      <c r="AR26" s="105">
        <f t="shared" si="32"/>
        <v>9.5228066037735868</v>
      </c>
      <c r="AS26" s="105">
        <f t="shared" si="33"/>
        <v>8.5705259433962286</v>
      </c>
      <c r="AT26" s="105">
        <f t="shared" si="34"/>
        <v>0.9522806603773587</v>
      </c>
      <c r="AU26" s="105">
        <f t="shared" si="35"/>
        <v>1.0575283018867925</v>
      </c>
      <c r="AV26" s="105">
        <f t="shared" si="36"/>
        <v>0.95177547169811327</v>
      </c>
      <c r="AW26" s="105">
        <f t="shared" si="37"/>
        <v>0.10575283018867926</v>
      </c>
      <c r="AX26" s="105">
        <f t="shared" si="38"/>
        <v>0.37215566037735859</v>
      </c>
      <c r="AY26" s="119">
        <f t="shared" si="39"/>
        <v>0.33494009433962274</v>
      </c>
      <c r="AZ26" s="119">
        <f t="shared" si="40"/>
        <v>3.7215566037735862E-2</v>
      </c>
      <c r="BA26" s="112">
        <v>424</v>
      </c>
      <c r="BB26" s="128">
        <f t="shared" si="41"/>
        <v>1</v>
      </c>
      <c r="BC26" s="113">
        <f t="shared" si="42"/>
        <v>48.067499999999995</v>
      </c>
      <c r="BD26" s="113">
        <f t="shared" si="43"/>
        <v>5.3380000000000001</v>
      </c>
      <c r="BE26" s="113">
        <f t="shared" si="44"/>
        <v>1.8785000000000003</v>
      </c>
    </row>
    <row r="27" spans="1:57" ht="15.5" x14ac:dyDescent="0.35">
      <c r="A27" s="102">
        <v>21</v>
      </c>
      <c r="B27" s="26" t="s">
        <v>24</v>
      </c>
      <c r="C27" s="126">
        <v>498.6</v>
      </c>
      <c r="D27" s="126">
        <v>64.3</v>
      </c>
      <c r="E27" s="126">
        <v>36.200000000000003</v>
      </c>
      <c r="F27" s="127">
        <f t="shared" ref="F27:H27" si="64">0.085*C27</f>
        <v>42.381000000000007</v>
      </c>
      <c r="G27" s="127">
        <f t="shared" si="64"/>
        <v>5.4655000000000005</v>
      </c>
      <c r="H27" s="127">
        <f t="shared" si="64"/>
        <v>3.0770000000000004</v>
      </c>
      <c r="I27" s="110">
        <v>30</v>
      </c>
      <c r="J27" s="107">
        <f t="shared" si="1"/>
        <v>4.8465266558966075E-2</v>
      </c>
      <c r="K27" s="106">
        <f t="shared" si="2"/>
        <v>2.0540064620355416</v>
      </c>
      <c r="L27" s="106">
        <f t="shared" si="3"/>
        <v>1.8486058158319876</v>
      </c>
      <c r="M27" s="106">
        <f t="shared" si="4"/>
        <v>0.20540064620355417</v>
      </c>
      <c r="N27" s="106">
        <f t="shared" si="5"/>
        <v>0.26488691437802908</v>
      </c>
      <c r="O27" s="106">
        <f t="shared" si="6"/>
        <v>0.23839822294022617</v>
      </c>
      <c r="P27" s="106">
        <f t="shared" si="7"/>
        <v>2.648869143780291E-2</v>
      </c>
      <c r="Q27" s="106">
        <f t="shared" si="8"/>
        <v>0.14912762520193862</v>
      </c>
      <c r="R27" s="106">
        <f t="shared" si="9"/>
        <v>0.13421486268174476</v>
      </c>
      <c r="S27" s="106">
        <f t="shared" si="10"/>
        <v>1.4912762520193863E-2</v>
      </c>
      <c r="T27" s="115">
        <v>503</v>
      </c>
      <c r="U27" s="116">
        <f t="shared" si="11"/>
        <v>0.81260096930533121</v>
      </c>
      <c r="V27" s="109">
        <f t="shared" si="12"/>
        <v>34.438841680129251</v>
      </c>
      <c r="W27" s="109">
        <f t="shared" si="13"/>
        <v>30.994957512116326</v>
      </c>
      <c r="X27" s="109">
        <f t="shared" si="14"/>
        <v>3.4438841680129251</v>
      </c>
      <c r="Y27" s="109">
        <f t="shared" si="15"/>
        <v>4.4412705977382885</v>
      </c>
      <c r="Z27" s="109">
        <f t="shared" si="16"/>
        <v>3.9971435379644595</v>
      </c>
      <c r="AA27" s="109">
        <f t="shared" si="17"/>
        <v>0.44412705977382888</v>
      </c>
      <c r="AB27" s="109">
        <f t="shared" si="18"/>
        <v>2.5003731825525044</v>
      </c>
      <c r="AC27" s="109">
        <f t="shared" si="19"/>
        <v>2.250335864297254</v>
      </c>
      <c r="AD27" s="109">
        <f t="shared" si="20"/>
        <v>0.25003731825525044</v>
      </c>
      <c r="AE27" s="110">
        <v>3</v>
      </c>
      <c r="AF27" s="107">
        <f t="shared" si="21"/>
        <v>4.8465266558966073E-3</v>
      </c>
      <c r="AG27" s="106">
        <f t="shared" si="22"/>
        <v>0.20540064620355414</v>
      </c>
      <c r="AH27" s="106">
        <f t="shared" si="23"/>
        <v>0.18486058158319874</v>
      </c>
      <c r="AI27" s="106">
        <f t="shared" si="24"/>
        <v>2.0540064620355417E-2</v>
      </c>
      <c r="AJ27" s="106">
        <f t="shared" si="25"/>
        <v>2.648869143780291E-2</v>
      </c>
      <c r="AK27" s="106">
        <f t="shared" si="26"/>
        <v>2.3839822294022619E-2</v>
      </c>
      <c r="AL27" s="106">
        <f t="shared" si="27"/>
        <v>2.6488691437802914E-3</v>
      </c>
      <c r="AM27" s="106">
        <f t="shared" si="28"/>
        <v>1.4912762520193863E-2</v>
      </c>
      <c r="AN27" s="106">
        <f t="shared" si="29"/>
        <v>1.3421486268174477E-2</v>
      </c>
      <c r="AO27" s="106">
        <f t="shared" si="30"/>
        <v>1.4912762520193864E-3</v>
      </c>
      <c r="AP27" s="102">
        <v>83</v>
      </c>
      <c r="AQ27" s="114">
        <f t="shared" si="31"/>
        <v>0.13408723747980614</v>
      </c>
      <c r="AR27" s="105">
        <f t="shared" si="32"/>
        <v>5.6827512116316647</v>
      </c>
      <c r="AS27" s="105">
        <f t="shared" si="33"/>
        <v>5.1144760904684983</v>
      </c>
      <c r="AT27" s="105">
        <f t="shared" si="34"/>
        <v>0.56827512116316647</v>
      </c>
      <c r="AU27" s="105">
        <f t="shared" si="35"/>
        <v>0.73285379644588056</v>
      </c>
      <c r="AV27" s="105">
        <f t="shared" si="36"/>
        <v>0.65956841680129252</v>
      </c>
      <c r="AW27" s="105">
        <f t="shared" si="37"/>
        <v>7.3285379644588061E-2</v>
      </c>
      <c r="AX27" s="105">
        <f t="shared" si="38"/>
        <v>0.41258642972536352</v>
      </c>
      <c r="AY27" s="119">
        <f t="shared" si="39"/>
        <v>0.37132778675282718</v>
      </c>
      <c r="AZ27" s="119">
        <f t="shared" si="40"/>
        <v>4.1258642972536355E-2</v>
      </c>
      <c r="BA27" s="112">
        <v>619</v>
      </c>
      <c r="BB27" s="128">
        <f t="shared" si="41"/>
        <v>1</v>
      </c>
      <c r="BC27" s="113">
        <f t="shared" si="42"/>
        <v>42.381000000000014</v>
      </c>
      <c r="BD27" s="113">
        <f t="shared" si="43"/>
        <v>5.4655000000000014</v>
      </c>
      <c r="BE27" s="113">
        <f t="shared" si="44"/>
        <v>3.0770000000000004</v>
      </c>
    </row>
    <row r="28" spans="1:57" ht="15.5" x14ac:dyDescent="0.35">
      <c r="A28" s="102">
        <v>22</v>
      </c>
      <c r="B28" s="26" t="s">
        <v>25</v>
      </c>
      <c r="C28" s="126">
        <v>921.1</v>
      </c>
      <c r="D28" s="126">
        <v>228.8</v>
      </c>
      <c r="E28" s="126">
        <v>90.9</v>
      </c>
      <c r="F28" s="127">
        <f t="shared" ref="F28:H28" si="65">0.085*C28</f>
        <v>78.293500000000009</v>
      </c>
      <c r="G28" s="127">
        <f t="shared" si="65"/>
        <v>19.448000000000004</v>
      </c>
      <c r="H28" s="127">
        <f t="shared" si="65"/>
        <v>7.7265000000000015</v>
      </c>
      <c r="I28" s="110">
        <v>77</v>
      </c>
      <c r="J28" s="107">
        <f t="shared" si="1"/>
        <v>8.5082872928176789E-2</v>
      </c>
      <c r="K28" s="106">
        <f t="shared" si="2"/>
        <v>6.6614359116022106</v>
      </c>
      <c r="L28" s="106">
        <f t="shared" si="3"/>
        <v>5.9952923204419895</v>
      </c>
      <c r="M28" s="106">
        <f t="shared" si="4"/>
        <v>0.66614359116022115</v>
      </c>
      <c r="N28" s="106">
        <f t="shared" si="5"/>
        <v>1.6546917127071825</v>
      </c>
      <c r="O28" s="106">
        <f t="shared" si="6"/>
        <v>1.4892225414364644</v>
      </c>
      <c r="P28" s="106">
        <f t="shared" si="7"/>
        <v>0.16546917127071825</v>
      </c>
      <c r="Q28" s="106">
        <f t="shared" si="8"/>
        <v>0.65739281767955804</v>
      </c>
      <c r="R28" s="106">
        <f t="shared" si="9"/>
        <v>0.5916535359116023</v>
      </c>
      <c r="S28" s="106">
        <f t="shared" si="10"/>
        <v>6.5739281767955807E-2</v>
      </c>
      <c r="T28" s="115">
        <v>693</v>
      </c>
      <c r="U28" s="116">
        <f t="shared" si="11"/>
        <v>0.76574585635359116</v>
      </c>
      <c r="V28" s="109">
        <f t="shared" si="12"/>
        <v>59.952923204419896</v>
      </c>
      <c r="W28" s="109">
        <f t="shared" si="13"/>
        <v>53.957630883977906</v>
      </c>
      <c r="X28" s="109">
        <f t="shared" si="14"/>
        <v>5.9952923204419903</v>
      </c>
      <c r="Y28" s="109">
        <f t="shared" si="15"/>
        <v>14.892225414364644</v>
      </c>
      <c r="Z28" s="109">
        <f t="shared" si="16"/>
        <v>13.40300287292818</v>
      </c>
      <c r="AA28" s="109">
        <f t="shared" si="17"/>
        <v>1.4892225414364644</v>
      </c>
      <c r="AB28" s="109">
        <f t="shared" si="18"/>
        <v>5.9165353591160228</v>
      </c>
      <c r="AC28" s="109">
        <f t="shared" si="19"/>
        <v>5.3248818232044206</v>
      </c>
      <c r="AD28" s="109">
        <f t="shared" si="20"/>
        <v>0.5916535359116023</v>
      </c>
      <c r="AE28" s="110">
        <v>17</v>
      </c>
      <c r="AF28" s="107">
        <f t="shared" si="21"/>
        <v>1.8784530386740331E-2</v>
      </c>
      <c r="AG28" s="106">
        <f t="shared" si="22"/>
        <v>1.4707066298342544</v>
      </c>
      <c r="AH28" s="106">
        <f t="shared" si="23"/>
        <v>1.3236359668508291</v>
      </c>
      <c r="AI28" s="106">
        <f t="shared" si="24"/>
        <v>0.14707066298342544</v>
      </c>
      <c r="AJ28" s="106">
        <f t="shared" si="25"/>
        <v>0.36532154696132602</v>
      </c>
      <c r="AK28" s="106">
        <f t="shared" si="26"/>
        <v>0.32878939226519344</v>
      </c>
      <c r="AL28" s="106">
        <f t="shared" si="27"/>
        <v>3.65321546961326E-2</v>
      </c>
      <c r="AM28" s="106">
        <f t="shared" si="28"/>
        <v>0.1451386740331492</v>
      </c>
      <c r="AN28" s="106">
        <f t="shared" si="29"/>
        <v>0.13062480662983428</v>
      </c>
      <c r="AO28" s="106">
        <f t="shared" si="30"/>
        <v>1.4513867403314921E-2</v>
      </c>
      <c r="AP28" s="102">
        <v>118</v>
      </c>
      <c r="AQ28" s="114">
        <f t="shared" si="31"/>
        <v>0.13038674033149172</v>
      </c>
      <c r="AR28" s="105">
        <f t="shared" si="32"/>
        <v>10.208434254143649</v>
      </c>
      <c r="AS28" s="105">
        <f t="shared" si="33"/>
        <v>9.1875908287292845</v>
      </c>
      <c r="AT28" s="105">
        <f t="shared" si="34"/>
        <v>1.020843425414365</v>
      </c>
      <c r="AU28" s="105">
        <f t="shared" si="35"/>
        <v>2.5357613259668517</v>
      </c>
      <c r="AV28" s="105">
        <f t="shared" si="36"/>
        <v>2.2821851933701667</v>
      </c>
      <c r="AW28" s="105">
        <f t="shared" si="37"/>
        <v>0.25357613259668516</v>
      </c>
      <c r="AX28" s="105">
        <f t="shared" si="38"/>
        <v>1.0074331491712709</v>
      </c>
      <c r="AY28" s="119">
        <f t="shared" si="39"/>
        <v>0.90668983425414384</v>
      </c>
      <c r="AZ28" s="119">
        <f t="shared" si="40"/>
        <v>0.1007433149171271</v>
      </c>
      <c r="BA28" s="112">
        <v>905</v>
      </c>
      <c r="BB28" s="128">
        <f t="shared" si="41"/>
        <v>1</v>
      </c>
      <c r="BC28" s="113">
        <f t="shared" si="42"/>
        <v>78.293500000000009</v>
      </c>
      <c r="BD28" s="113">
        <f t="shared" si="43"/>
        <v>19.448000000000008</v>
      </c>
      <c r="BE28" s="113">
        <f t="shared" si="44"/>
        <v>7.7265000000000006</v>
      </c>
    </row>
    <row r="29" spans="1:57" ht="15.5" x14ac:dyDescent="0.35">
      <c r="A29" s="102">
        <v>23</v>
      </c>
      <c r="B29" s="26" t="s">
        <v>26</v>
      </c>
      <c r="C29" s="126">
        <v>476</v>
      </c>
      <c r="D29" s="126">
        <v>135.9</v>
      </c>
      <c r="E29" s="126">
        <v>9.6999999999999993</v>
      </c>
      <c r="F29" s="127">
        <f t="shared" ref="F29:H29" si="66">0.085*C29</f>
        <v>40.46</v>
      </c>
      <c r="G29" s="127">
        <f t="shared" si="66"/>
        <v>11.551500000000001</v>
      </c>
      <c r="H29" s="127">
        <f t="shared" si="66"/>
        <v>0.82450000000000001</v>
      </c>
      <c r="I29" s="110">
        <v>2</v>
      </c>
      <c r="J29" s="107">
        <f t="shared" si="1"/>
        <v>4.4943820224719105E-3</v>
      </c>
      <c r="K29" s="106">
        <f t="shared" si="2"/>
        <v>0.18184269662921351</v>
      </c>
      <c r="L29" s="106">
        <f t="shared" si="3"/>
        <v>0.16365842696629215</v>
      </c>
      <c r="M29" s="106">
        <f t="shared" si="4"/>
        <v>1.8184269662921353E-2</v>
      </c>
      <c r="N29" s="106">
        <f t="shared" si="5"/>
        <v>5.191685393258428E-2</v>
      </c>
      <c r="O29" s="106">
        <f t="shared" si="6"/>
        <v>4.6725168539325852E-2</v>
      </c>
      <c r="P29" s="106">
        <f t="shared" si="7"/>
        <v>5.1916853932584281E-3</v>
      </c>
      <c r="Q29" s="106">
        <f t="shared" si="8"/>
        <v>3.7056179775280902E-3</v>
      </c>
      <c r="R29" s="106">
        <f t="shared" si="9"/>
        <v>3.3350561797752813E-3</v>
      </c>
      <c r="S29" s="106">
        <f t="shared" si="10"/>
        <v>3.7056179775280906E-4</v>
      </c>
      <c r="T29" s="115">
        <v>358</v>
      </c>
      <c r="U29" s="116">
        <f t="shared" si="11"/>
        <v>0.80449438202247192</v>
      </c>
      <c r="V29" s="109">
        <f t="shared" si="12"/>
        <v>32.549842696629213</v>
      </c>
      <c r="W29" s="109">
        <f t="shared" si="13"/>
        <v>29.294858426966293</v>
      </c>
      <c r="X29" s="109">
        <f t="shared" si="14"/>
        <v>3.2549842696629216</v>
      </c>
      <c r="Y29" s="109">
        <f t="shared" si="15"/>
        <v>9.2931168539325846</v>
      </c>
      <c r="Z29" s="109">
        <f t="shared" si="16"/>
        <v>8.3638051685393258</v>
      </c>
      <c r="AA29" s="109">
        <f t="shared" si="17"/>
        <v>0.92931168539325848</v>
      </c>
      <c r="AB29" s="109">
        <f t="shared" si="18"/>
        <v>0.66330561797752807</v>
      </c>
      <c r="AC29" s="109">
        <f t="shared" si="19"/>
        <v>0.59697505617977531</v>
      </c>
      <c r="AD29" s="109">
        <f t="shared" si="20"/>
        <v>6.6330561797752804E-2</v>
      </c>
      <c r="AE29" s="110">
        <v>2</v>
      </c>
      <c r="AF29" s="107">
        <f t="shared" si="21"/>
        <v>4.4943820224719105E-3</v>
      </c>
      <c r="AG29" s="106">
        <f t="shared" si="22"/>
        <v>0.18184269662921351</v>
      </c>
      <c r="AH29" s="106">
        <f t="shared" si="23"/>
        <v>0.16365842696629215</v>
      </c>
      <c r="AI29" s="106">
        <f t="shared" si="24"/>
        <v>1.8184269662921353E-2</v>
      </c>
      <c r="AJ29" s="106">
        <f t="shared" si="25"/>
        <v>5.191685393258428E-2</v>
      </c>
      <c r="AK29" s="106">
        <f t="shared" si="26"/>
        <v>4.6725168539325852E-2</v>
      </c>
      <c r="AL29" s="106">
        <f t="shared" si="27"/>
        <v>5.1916853932584281E-3</v>
      </c>
      <c r="AM29" s="106">
        <f t="shared" si="28"/>
        <v>3.7056179775280902E-3</v>
      </c>
      <c r="AN29" s="106">
        <f t="shared" si="29"/>
        <v>3.3350561797752813E-3</v>
      </c>
      <c r="AO29" s="106">
        <f t="shared" si="30"/>
        <v>3.7056179775280906E-4</v>
      </c>
      <c r="AP29" s="102">
        <v>83</v>
      </c>
      <c r="AQ29" s="114">
        <f t="shared" si="31"/>
        <v>0.18651685393258427</v>
      </c>
      <c r="AR29" s="105">
        <f t="shared" si="32"/>
        <v>7.5464719101123601</v>
      </c>
      <c r="AS29" s="105">
        <f t="shared" si="33"/>
        <v>6.7918247191011245</v>
      </c>
      <c r="AT29" s="105">
        <f t="shared" si="34"/>
        <v>0.75464719101123601</v>
      </c>
      <c r="AU29" s="105">
        <f t="shared" si="35"/>
        <v>2.1545494382022472</v>
      </c>
      <c r="AV29" s="105">
        <f t="shared" si="36"/>
        <v>1.9390944943820225</v>
      </c>
      <c r="AW29" s="105">
        <f t="shared" si="37"/>
        <v>0.21545494382022473</v>
      </c>
      <c r="AX29" s="105">
        <f t="shared" si="38"/>
        <v>0.15378314606741572</v>
      </c>
      <c r="AY29" s="119">
        <f t="shared" si="39"/>
        <v>0.13840483146067414</v>
      </c>
      <c r="AZ29" s="119">
        <f t="shared" si="40"/>
        <v>1.5378314606741572E-2</v>
      </c>
      <c r="BA29" s="112">
        <v>445</v>
      </c>
      <c r="BB29" s="128">
        <f t="shared" si="41"/>
        <v>1</v>
      </c>
      <c r="BC29" s="113">
        <f t="shared" si="42"/>
        <v>40.460000000000008</v>
      </c>
      <c r="BD29" s="113">
        <f t="shared" si="43"/>
        <v>11.551499999999999</v>
      </c>
      <c r="BE29" s="113">
        <f t="shared" si="44"/>
        <v>0.82450000000000001</v>
      </c>
    </row>
    <row r="30" spans="1:57" ht="15.5" x14ac:dyDescent="0.35">
      <c r="A30" s="102">
        <v>24</v>
      </c>
      <c r="B30" s="26" t="s">
        <v>27</v>
      </c>
      <c r="C30" s="126">
        <v>468.7</v>
      </c>
      <c r="D30" s="126">
        <v>66.2</v>
      </c>
      <c r="E30" s="126">
        <v>4</v>
      </c>
      <c r="F30" s="127">
        <f t="shared" ref="F30:H30" si="67">0.085*C30</f>
        <v>39.839500000000001</v>
      </c>
      <c r="G30" s="127">
        <f t="shared" si="67"/>
        <v>5.6270000000000007</v>
      </c>
      <c r="H30" s="127">
        <f t="shared" si="67"/>
        <v>0.34</v>
      </c>
      <c r="I30" s="110">
        <v>1</v>
      </c>
      <c r="J30" s="107">
        <f t="shared" si="1"/>
        <v>2.6525198938992041E-3</v>
      </c>
      <c r="K30" s="106">
        <f t="shared" si="2"/>
        <v>0.10567506631299735</v>
      </c>
      <c r="L30" s="106">
        <f t="shared" si="3"/>
        <v>9.5107559681697609E-2</v>
      </c>
      <c r="M30" s="106">
        <f t="shared" si="4"/>
        <v>1.0567506631299736E-2</v>
      </c>
      <c r="N30" s="106">
        <f t="shared" si="5"/>
        <v>1.4925729442970824E-2</v>
      </c>
      <c r="O30" s="106">
        <f t="shared" si="6"/>
        <v>1.3433156498673741E-2</v>
      </c>
      <c r="P30" s="106">
        <f t="shared" si="7"/>
        <v>1.4925729442970825E-3</v>
      </c>
      <c r="Q30" s="106">
        <f t="shared" si="8"/>
        <v>9.0185676392572946E-4</v>
      </c>
      <c r="R30" s="106">
        <f t="shared" si="9"/>
        <v>8.1167108753315653E-4</v>
      </c>
      <c r="S30" s="106">
        <f t="shared" si="10"/>
        <v>9.0185676392572951E-5</v>
      </c>
      <c r="T30" s="115">
        <v>337</v>
      </c>
      <c r="U30" s="116">
        <f t="shared" si="11"/>
        <v>0.8938992042440318</v>
      </c>
      <c r="V30" s="109">
        <f t="shared" si="12"/>
        <v>35.612497347480108</v>
      </c>
      <c r="W30" s="109">
        <f t="shared" si="13"/>
        <v>32.051247612732098</v>
      </c>
      <c r="X30" s="109">
        <f t="shared" si="14"/>
        <v>3.561249734748011</v>
      </c>
      <c r="Y30" s="109">
        <f t="shared" si="15"/>
        <v>5.0299708222811672</v>
      </c>
      <c r="Z30" s="109">
        <f t="shared" si="16"/>
        <v>4.5269737400530508</v>
      </c>
      <c r="AA30" s="109">
        <f t="shared" si="17"/>
        <v>0.50299708222811679</v>
      </c>
      <c r="AB30" s="109">
        <f t="shared" si="18"/>
        <v>0.30392572944297086</v>
      </c>
      <c r="AC30" s="109">
        <f t="shared" si="19"/>
        <v>0.27353315649867377</v>
      </c>
      <c r="AD30" s="109">
        <f t="shared" si="20"/>
        <v>3.0392572944297088E-2</v>
      </c>
      <c r="AE30" s="110">
        <v>1</v>
      </c>
      <c r="AF30" s="107">
        <f t="shared" si="21"/>
        <v>2.6525198938992041E-3</v>
      </c>
      <c r="AG30" s="106">
        <f t="shared" si="22"/>
        <v>0.10567506631299735</v>
      </c>
      <c r="AH30" s="106">
        <f t="shared" si="23"/>
        <v>9.5107559681697609E-2</v>
      </c>
      <c r="AI30" s="106">
        <f t="shared" si="24"/>
        <v>1.0567506631299736E-2</v>
      </c>
      <c r="AJ30" s="106">
        <f t="shared" si="25"/>
        <v>1.4925729442970824E-2</v>
      </c>
      <c r="AK30" s="106">
        <f t="shared" si="26"/>
        <v>1.3433156498673741E-2</v>
      </c>
      <c r="AL30" s="106">
        <f t="shared" si="27"/>
        <v>1.4925729442970825E-3</v>
      </c>
      <c r="AM30" s="106">
        <f t="shared" si="28"/>
        <v>9.0185676392572946E-4</v>
      </c>
      <c r="AN30" s="106">
        <f t="shared" si="29"/>
        <v>8.1167108753315653E-4</v>
      </c>
      <c r="AO30" s="106">
        <f t="shared" si="30"/>
        <v>9.0185676392572951E-5</v>
      </c>
      <c r="AP30" s="102">
        <v>38</v>
      </c>
      <c r="AQ30" s="114">
        <f t="shared" si="31"/>
        <v>0.10079575596816977</v>
      </c>
      <c r="AR30" s="105">
        <f t="shared" si="32"/>
        <v>4.0156525198938997</v>
      </c>
      <c r="AS30" s="105">
        <f t="shared" si="33"/>
        <v>3.6140872679045097</v>
      </c>
      <c r="AT30" s="105">
        <f t="shared" si="34"/>
        <v>0.40156525198938997</v>
      </c>
      <c r="AU30" s="105">
        <f t="shared" si="35"/>
        <v>0.56717771883289136</v>
      </c>
      <c r="AV30" s="105">
        <f t="shared" si="36"/>
        <v>0.51045994694960228</v>
      </c>
      <c r="AW30" s="105">
        <f t="shared" si="37"/>
        <v>5.6717771883289136E-2</v>
      </c>
      <c r="AX30" s="105">
        <f t="shared" si="38"/>
        <v>3.4270557029177723E-2</v>
      </c>
      <c r="AY30" s="119">
        <f t="shared" si="39"/>
        <v>3.0843501326259952E-2</v>
      </c>
      <c r="AZ30" s="119">
        <f t="shared" si="40"/>
        <v>3.4270557029177726E-3</v>
      </c>
      <c r="BA30" s="112">
        <v>377</v>
      </c>
      <c r="BB30" s="128">
        <f t="shared" si="41"/>
        <v>1</v>
      </c>
      <c r="BC30" s="113">
        <f t="shared" si="42"/>
        <v>39.839500000000001</v>
      </c>
      <c r="BD30" s="113">
        <f t="shared" si="43"/>
        <v>5.6270000000000007</v>
      </c>
      <c r="BE30" s="113">
        <f t="shared" si="44"/>
        <v>0.34</v>
      </c>
    </row>
    <row r="31" spans="1:57" ht="15.5" x14ac:dyDescent="0.35">
      <c r="A31" s="102">
        <v>25</v>
      </c>
      <c r="B31" s="26" t="s">
        <v>28</v>
      </c>
      <c r="C31" s="126">
        <v>1550.8</v>
      </c>
      <c r="D31" s="126">
        <v>229</v>
      </c>
      <c r="E31" s="126">
        <v>45.3</v>
      </c>
      <c r="F31" s="127">
        <f t="shared" ref="F31:H31" si="68">0.085*C31</f>
        <v>131.81800000000001</v>
      </c>
      <c r="G31" s="127">
        <f t="shared" si="68"/>
        <v>19.465</v>
      </c>
      <c r="H31" s="127">
        <f t="shared" si="68"/>
        <v>3.8505000000000003</v>
      </c>
      <c r="I31" s="110">
        <v>14</v>
      </c>
      <c r="J31" s="107">
        <f t="shared" si="1"/>
        <v>1.2974976830398516E-2</v>
      </c>
      <c r="K31" s="106">
        <f t="shared" si="2"/>
        <v>1.7103354958294719</v>
      </c>
      <c r="L31" s="106">
        <f t="shared" si="3"/>
        <v>1.5393019462465247</v>
      </c>
      <c r="M31" s="106">
        <f t="shared" si="4"/>
        <v>0.1710335495829472</v>
      </c>
      <c r="N31" s="106">
        <f t="shared" si="5"/>
        <v>0.25255792400370713</v>
      </c>
      <c r="O31" s="106">
        <f t="shared" si="6"/>
        <v>0.22730213160333643</v>
      </c>
      <c r="P31" s="106">
        <f t="shared" si="7"/>
        <v>2.5255792400370715E-2</v>
      </c>
      <c r="Q31" s="106">
        <f t="shared" si="8"/>
        <v>4.9960148285449493E-2</v>
      </c>
      <c r="R31" s="106">
        <f t="shared" si="9"/>
        <v>4.4964133456904545E-2</v>
      </c>
      <c r="S31" s="106">
        <f t="shared" si="10"/>
        <v>4.9960148285449497E-3</v>
      </c>
      <c r="T31" s="115">
        <v>872</v>
      </c>
      <c r="U31" s="116">
        <f t="shared" si="11"/>
        <v>0.80815569972196477</v>
      </c>
      <c r="V31" s="109">
        <f t="shared" si="12"/>
        <v>106.52946802594997</v>
      </c>
      <c r="W31" s="109">
        <f t="shared" si="13"/>
        <v>95.87652122335497</v>
      </c>
      <c r="X31" s="109">
        <f t="shared" si="14"/>
        <v>10.652946802594997</v>
      </c>
      <c r="Y31" s="109">
        <f t="shared" si="15"/>
        <v>15.730750695088044</v>
      </c>
      <c r="Z31" s="109">
        <f t="shared" si="16"/>
        <v>14.157675625579241</v>
      </c>
      <c r="AA31" s="109">
        <f t="shared" si="17"/>
        <v>1.5730750695088045</v>
      </c>
      <c r="AB31" s="109">
        <f t="shared" si="18"/>
        <v>3.1118035217794255</v>
      </c>
      <c r="AC31" s="109">
        <f t="shared" si="19"/>
        <v>2.8006231696014829</v>
      </c>
      <c r="AD31" s="109">
        <f t="shared" si="20"/>
        <v>0.3111803521779426</v>
      </c>
      <c r="AE31" s="110">
        <v>22</v>
      </c>
      <c r="AF31" s="107">
        <f t="shared" si="21"/>
        <v>2.0389249304911955E-2</v>
      </c>
      <c r="AG31" s="106">
        <f t="shared" si="22"/>
        <v>2.6876700648748844</v>
      </c>
      <c r="AH31" s="106">
        <f t="shared" si="23"/>
        <v>2.4189030583873961</v>
      </c>
      <c r="AI31" s="106">
        <f t="shared" si="24"/>
        <v>0.26876700648748847</v>
      </c>
      <c r="AJ31" s="106">
        <f t="shared" si="25"/>
        <v>0.39687673772011123</v>
      </c>
      <c r="AK31" s="106">
        <f t="shared" si="26"/>
        <v>0.35718906394810013</v>
      </c>
      <c r="AL31" s="106">
        <f t="shared" si="27"/>
        <v>3.9687673772011128E-2</v>
      </c>
      <c r="AM31" s="106">
        <f t="shared" si="28"/>
        <v>7.8508804448563493E-2</v>
      </c>
      <c r="AN31" s="106">
        <f t="shared" si="29"/>
        <v>7.0657924003707143E-2</v>
      </c>
      <c r="AO31" s="106">
        <f t="shared" si="30"/>
        <v>7.850880444856349E-3</v>
      </c>
      <c r="AP31" s="102">
        <v>171</v>
      </c>
      <c r="AQ31" s="114">
        <f t="shared" si="31"/>
        <v>0.15848007414272475</v>
      </c>
      <c r="AR31" s="105">
        <f t="shared" si="32"/>
        <v>20.890526413345693</v>
      </c>
      <c r="AS31" s="105">
        <f t="shared" si="33"/>
        <v>18.801473772011125</v>
      </c>
      <c r="AT31" s="105">
        <f t="shared" si="34"/>
        <v>2.0890526413345696</v>
      </c>
      <c r="AU31" s="105">
        <f t="shared" si="35"/>
        <v>3.0848146431881371</v>
      </c>
      <c r="AV31" s="105">
        <f t="shared" si="36"/>
        <v>2.7763331788693235</v>
      </c>
      <c r="AW31" s="105">
        <f t="shared" si="37"/>
        <v>0.30848146431881374</v>
      </c>
      <c r="AX31" s="105">
        <f t="shared" si="38"/>
        <v>0.61022752548656167</v>
      </c>
      <c r="AY31" s="119">
        <f t="shared" si="39"/>
        <v>0.54920477293790548</v>
      </c>
      <c r="AZ31" s="119">
        <f t="shared" si="40"/>
        <v>6.1022752548656169E-2</v>
      </c>
      <c r="BA31" s="112">
        <v>1079</v>
      </c>
      <c r="BB31" s="128">
        <f t="shared" si="41"/>
        <v>1</v>
      </c>
      <c r="BC31" s="113">
        <f t="shared" si="42"/>
        <v>131.81800000000001</v>
      </c>
      <c r="BD31" s="113">
        <f t="shared" si="43"/>
        <v>19.465000000000003</v>
      </c>
      <c r="BE31" s="113">
        <f t="shared" si="44"/>
        <v>3.8505000000000003</v>
      </c>
    </row>
    <row r="32" spans="1:57" ht="15.5" x14ac:dyDescent="0.35">
      <c r="A32" s="102">
        <v>26</v>
      </c>
      <c r="B32" s="26" t="s">
        <v>29</v>
      </c>
      <c r="C32" s="126">
        <v>824.6</v>
      </c>
      <c r="D32" s="126">
        <v>154.19999999999999</v>
      </c>
      <c r="E32" s="126">
        <v>40.5</v>
      </c>
      <c r="F32" s="127">
        <f t="shared" ref="F32:H32" si="69">0.085*C32</f>
        <v>70.091000000000008</v>
      </c>
      <c r="G32" s="127">
        <f t="shared" si="69"/>
        <v>13.106999999999999</v>
      </c>
      <c r="H32" s="127">
        <f t="shared" si="69"/>
        <v>3.4425000000000003</v>
      </c>
      <c r="I32" s="110">
        <v>29</v>
      </c>
      <c r="J32" s="107">
        <f t="shared" si="1"/>
        <v>2.7488151658767772E-2</v>
      </c>
      <c r="K32" s="106">
        <f t="shared" si="2"/>
        <v>1.9266720379146922</v>
      </c>
      <c r="L32" s="106">
        <f t="shared" si="3"/>
        <v>1.734004834123223</v>
      </c>
      <c r="M32" s="106">
        <f t="shared" si="4"/>
        <v>0.19266720379146923</v>
      </c>
      <c r="N32" s="106">
        <f t="shared" si="5"/>
        <v>0.36028720379146917</v>
      </c>
      <c r="O32" s="106">
        <f t="shared" si="6"/>
        <v>0.32425848341232227</v>
      </c>
      <c r="P32" s="106">
        <f t="shared" si="7"/>
        <v>3.6028720379146915E-2</v>
      </c>
      <c r="Q32" s="106">
        <f t="shared" si="8"/>
        <v>9.4627962085308062E-2</v>
      </c>
      <c r="R32" s="106">
        <f t="shared" si="9"/>
        <v>8.5165165876777263E-2</v>
      </c>
      <c r="S32" s="106">
        <f t="shared" si="10"/>
        <v>9.4627962085308062E-3</v>
      </c>
      <c r="T32" s="115">
        <v>831</v>
      </c>
      <c r="U32" s="116">
        <f t="shared" si="11"/>
        <v>0.78767772511848344</v>
      </c>
      <c r="V32" s="109">
        <f t="shared" si="12"/>
        <v>55.209119431279632</v>
      </c>
      <c r="W32" s="109">
        <f t="shared" si="13"/>
        <v>49.688207488151669</v>
      </c>
      <c r="X32" s="109">
        <f t="shared" si="14"/>
        <v>5.5209119431279632</v>
      </c>
      <c r="Y32" s="109">
        <f t="shared" si="15"/>
        <v>10.324091943127963</v>
      </c>
      <c r="Z32" s="109">
        <f t="shared" si="16"/>
        <v>9.2916827488151661</v>
      </c>
      <c r="AA32" s="109">
        <f t="shared" si="17"/>
        <v>1.0324091943127962</v>
      </c>
      <c r="AB32" s="109">
        <f t="shared" si="18"/>
        <v>2.7115805687203793</v>
      </c>
      <c r="AC32" s="109">
        <f t="shared" si="19"/>
        <v>2.4404225118483414</v>
      </c>
      <c r="AD32" s="109">
        <f t="shared" si="20"/>
        <v>0.27115805687203792</v>
      </c>
      <c r="AE32" s="110">
        <v>3</v>
      </c>
      <c r="AF32" s="107">
        <f t="shared" si="21"/>
        <v>2.843601895734597E-3</v>
      </c>
      <c r="AG32" s="106">
        <f t="shared" si="22"/>
        <v>0.19931090047393366</v>
      </c>
      <c r="AH32" s="106">
        <f t="shared" si="23"/>
        <v>0.1793798104265403</v>
      </c>
      <c r="AI32" s="106">
        <f t="shared" si="24"/>
        <v>1.9931090047393366E-2</v>
      </c>
      <c r="AJ32" s="106">
        <f t="shared" si="25"/>
        <v>3.727109004739336E-2</v>
      </c>
      <c r="AK32" s="106">
        <f t="shared" si="26"/>
        <v>3.3543981042654027E-2</v>
      </c>
      <c r="AL32" s="106">
        <f t="shared" si="27"/>
        <v>3.7271090047393362E-3</v>
      </c>
      <c r="AM32" s="106">
        <f t="shared" si="28"/>
        <v>9.789099526066351E-3</v>
      </c>
      <c r="AN32" s="106">
        <f t="shared" si="29"/>
        <v>8.8101895734597167E-3</v>
      </c>
      <c r="AO32" s="106">
        <f t="shared" si="30"/>
        <v>9.789099526066351E-4</v>
      </c>
      <c r="AP32" s="102">
        <v>192</v>
      </c>
      <c r="AQ32" s="114">
        <f t="shared" si="31"/>
        <v>0.18199052132701421</v>
      </c>
      <c r="AR32" s="105">
        <f t="shared" si="32"/>
        <v>12.755897630331754</v>
      </c>
      <c r="AS32" s="105">
        <f t="shared" si="33"/>
        <v>11.480307867298579</v>
      </c>
      <c r="AT32" s="105">
        <f t="shared" si="34"/>
        <v>1.2755897630331754</v>
      </c>
      <c r="AU32" s="105">
        <f t="shared" si="35"/>
        <v>2.385349763033175</v>
      </c>
      <c r="AV32" s="105">
        <f t="shared" si="36"/>
        <v>2.1468147867298577</v>
      </c>
      <c r="AW32" s="105">
        <f t="shared" si="37"/>
        <v>0.23853497630331752</v>
      </c>
      <c r="AX32" s="105">
        <f t="shared" si="38"/>
        <v>0.62650236966824646</v>
      </c>
      <c r="AY32" s="119">
        <f t="shared" si="39"/>
        <v>0.56385213270142187</v>
      </c>
      <c r="AZ32" s="119">
        <f t="shared" si="40"/>
        <v>6.2650236966824646E-2</v>
      </c>
      <c r="BA32" s="112">
        <v>1055</v>
      </c>
      <c r="BB32" s="128">
        <f t="shared" si="41"/>
        <v>1</v>
      </c>
      <c r="BC32" s="113">
        <f t="shared" si="42"/>
        <v>70.091000000000022</v>
      </c>
      <c r="BD32" s="113">
        <f t="shared" si="43"/>
        <v>13.106999999999999</v>
      </c>
      <c r="BE32" s="113">
        <f t="shared" si="44"/>
        <v>3.4425000000000003</v>
      </c>
    </row>
    <row r="33" spans="1:61" ht="15.5" x14ac:dyDescent="0.35">
      <c r="A33" s="102">
        <v>27</v>
      </c>
      <c r="B33" s="26" t="s">
        <v>30</v>
      </c>
      <c r="C33" s="126">
        <v>864.9</v>
      </c>
      <c r="D33" s="126">
        <v>125.9</v>
      </c>
      <c r="E33" s="126">
        <v>4.2</v>
      </c>
      <c r="F33" s="127">
        <f t="shared" ref="F33:H33" si="70">0.085*C33</f>
        <v>73.516500000000008</v>
      </c>
      <c r="G33" s="127">
        <f t="shared" si="70"/>
        <v>10.701500000000001</v>
      </c>
      <c r="H33" s="127">
        <f t="shared" si="70"/>
        <v>0.35700000000000004</v>
      </c>
      <c r="I33" s="110">
        <v>10</v>
      </c>
      <c r="J33" s="107">
        <f t="shared" si="1"/>
        <v>1.3333333333333334E-2</v>
      </c>
      <c r="K33" s="106">
        <f t="shared" si="2"/>
        <v>0.9802200000000002</v>
      </c>
      <c r="L33" s="106">
        <f t="shared" si="3"/>
        <v>0.88219800000000015</v>
      </c>
      <c r="M33" s="106">
        <f t="shared" si="4"/>
        <v>9.8022000000000026E-2</v>
      </c>
      <c r="N33" s="106">
        <f t="shared" si="5"/>
        <v>0.14268666666666668</v>
      </c>
      <c r="O33" s="106">
        <f t="shared" si="6"/>
        <v>0.12841800000000003</v>
      </c>
      <c r="P33" s="106">
        <f t="shared" si="7"/>
        <v>1.4268666666666669E-2</v>
      </c>
      <c r="Q33" s="106">
        <f t="shared" si="8"/>
        <v>4.7600000000000012E-3</v>
      </c>
      <c r="R33" s="106">
        <f t="shared" si="9"/>
        <v>4.2840000000000013E-3</v>
      </c>
      <c r="S33" s="106">
        <f t="shared" si="10"/>
        <v>4.7600000000000013E-4</v>
      </c>
      <c r="T33" s="115">
        <v>626</v>
      </c>
      <c r="U33" s="116">
        <f t="shared" si="11"/>
        <v>0.83466666666666667</v>
      </c>
      <c r="V33" s="109">
        <f t="shared" si="12"/>
        <v>61.361772000000009</v>
      </c>
      <c r="W33" s="109">
        <f t="shared" si="13"/>
        <v>55.22559480000001</v>
      </c>
      <c r="X33" s="109">
        <f t="shared" si="14"/>
        <v>6.1361772000000014</v>
      </c>
      <c r="Y33" s="109">
        <f t="shared" si="15"/>
        <v>8.9321853333333348</v>
      </c>
      <c r="Z33" s="109">
        <f t="shared" si="16"/>
        <v>8.0389668000000007</v>
      </c>
      <c r="AA33" s="109">
        <f t="shared" si="17"/>
        <v>0.89321853333333356</v>
      </c>
      <c r="AB33" s="109">
        <f t="shared" si="18"/>
        <v>0.29797600000000002</v>
      </c>
      <c r="AC33" s="109">
        <f t="shared" si="19"/>
        <v>0.26817840000000004</v>
      </c>
      <c r="AD33" s="109">
        <f t="shared" si="20"/>
        <v>2.9797600000000004E-2</v>
      </c>
      <c r="AE33" s="110">
        <v>1</v>
      </c>
      <c r="AF33" s="107">
        <f t="shared" si="21"/>
        <v>1.3333333333333333E-3</v>
      </c>
      <c r="AG33" s="106">
        <f t="shared" si="22"/>
        <v>9.8022000000000012E-2</v>
      </c>
      <c r="AH33" s="106">
        <f t="shared" si="23"/>
        <v>8.8219800000000015E-2</v>
      </c>
      <c r="AI33" s="106">
        <f t="shared" si="24"/>
        <v>9.8022000000000022E-3</v>
      </c>
      <c r="AJ33" s="106">
        <f t="shared" si="25"/>
        <v>1.4268666666666667E-2</v>
      </c>
      <c r="AK33" s="106">
        <f t="shared" si="26"/>
        <v>1.28418E-2</v>
      </c>
      <c r="AL33" s="106">
        <f t="shared" si="27"/>
        <v>1.4268666666666669E-3</v>
      </c>
      <c r="AM33" s="106">
        <f t="shared" si="28"/>
        <v>4.7600000000000002E-4</v>
      </c>
      <c r="AN33" s="106">
        <f t="shared" si="29"/>
        <v>4.284E-4</v>
      </c>
      <c r="AO33" s="106">
        <f t="shared" si="30"/>
        <v>4.7600000000000005E-5</v>
      </c>
      <c r="AP33" s="102">
        <v>113</v>
      </c>
      <c r="AQ33" s="114">
        <f t="shared" si="31"/>
        <v>0.15066666666666667</v>
      </c>
      <c r="AR33" s="105">
        <f t="shared" si="32"/>
        <v>11.076486000000001</v>
      </c>
      <c r="AS33" s="105">
        <f t="shared" si="33"/>
        <v>9.9688374000000017</v>
      </c>
      <c r="AT33" s="105">
        <f t="shared" si="34"/>
        <v>1.1076486000000001</v>
      </c>
      <c r="AU33" s="105">
        <f t="shared" si="35"/>
        <v>1.6123593333333335</v>
      </c>
      <c r="AV33" s="105">
        <f t="shared" si="36"/>
        <v>1.4511234000000002</v>
      </c>
      <c r="AW33" s="105">
        <f t="shared" si="37"/>
        <v>0.16123593333333336</v>
      </c>
      <c r="AX33" s="105">
        <f t="shared" si="38"/>
        <v>5.3788000000000009E-2</v>
      </c>
      <c r="AY33" s="119">
        <f t="shared" si="39"/>
        <v>4.8409200000000006E-2</v>
      </c>
      <c r="AZ33" s="119">
        <f t="shared" si="40"/>
        <v>5.3788000000000013E-3</v>
      </c>
      <c r="BA33" s="112">
        <v>750</v>
      </c>
      <c r="BB33" s="128">
        <f t="shared" si="41"/>
        <v>1</v>
      </c>
      <c r="BC33" s="113">
        <f t="shared" si="42"/>
        <v>73.516500000000008</v>
      </c>
      <c r="BD33" s="113">
        <f t="shared" si="43"/>
        <v>10.701499999999999</v>
      </c>
      <c r="BE33" s="113">
        <f t="shared" si="44"/>
        <v>0.35700000000000004</v>
      </c>
    </row>
    <row r="34" spans="1:61" ht="15.5" x14ac:dyDescent="0.35">
      <c r="A34" s="102">
        <v>28</v>
      </c>
      <c r="B34" s="26" t="s">
        <v>31</v>
      </c>
      <c r="C34" s="126">
        <v>890.7</v>
      </c>
      <c r="D34" s="126">
        <v>149.1</v>
      </c>
      <c r="E34" s="126">
        <v>6.3</v>
      </c>
      <c r="F34" s="127">
        <f t="shared" ref="F34:H34" si="71">0.085*C34</f>
        <v>75.709500000000006</v>
      </c>
      <c r="G34" s="127">
        <f t="shared" si="71"/>
        <v>12.673500000000001</v>
      </c>
      <c r="H34" s="127">
        <f t="shared" si="71"/>
        <v>0.53549999999999998</v>
      </c>
      <c r="I34" s="110">
        <v>32</v>
      </c>
      <c r="J34" s="107">
        <f t="shared" si="1"/>
        <v>4.1612483745123538E-2</v>
      </c>
      <c r="K34" s="106">
        <f t="shared" si="2"/>
        <v>3.1504603381014307</v>
      </c>
      <c r="L34" s="106">
        <f t="shared" si="3"/>
        <v>2.8354143042912878</v>
      </c>
      <c r="M34" s="106">
        <f t="shared" si="4"/>
        <v>0.31504603381014307</v>
      </c>
      <c r="N34" s="106">
        <f t="shared" si="5"/>
        <v>0.52737581274382317</v>
      </c>
      <c r="O34" s="106">
        <f t="shared" si="6"/>
        <v>0.47463823146944084</v>
      </c>
      <c r="P34" s="106">
        <f t="shared" si="7"/>
        <v>5.2737581274382321E-2</v>
      </c>
      <c r="Q34" s="106">
        <f t="shared" si="8"/>
        <v>2.2283485045513654E-2</v>
      </c>
      <c r="R34" s="106">
        <f t="shared" si="9"/>
        <v>2.005513654096229E-2</v>
      </c>
      <c r="S34" s="106">
        <f t="shared" si="10"/>
        <v>2.2283485045513653E-3</v>
      </c>
      <c r="T34" s="115">
        <v>658</v>
      </c>
      <c r="U34" s="116">
        <f t="shared" si="11"/>
        <v>0.85565669700910274</v>
      </c>
      <c r="V34" s="109">
        <f t="shared" si="12"/>
        <v>64.78134070221067</v>
      </c>
      <c r="W34" s="109">
        <f t="shared" si="13"/>
        <v>58.303206631989603</v>
      </c>
      <c r="X34" s="109">
        <f t="shared" si="14"/>
        <v>6.478134070221067</v>
      </c>
      <c r="Y34" s="109">
        <f t="shared" si="15"/>
        <v>10.844165149544864</v>
      </c>
      <c r="Z34" s="109">
        <f t="shared" si="16"/>
        <v>9.7597486345903786</v>
      </c>
      <c r="AA34" s="109">
        <f t="shared" si="17"/>
        <v>1.0844165149544864</v>
      </c>
      <c r="AB34" s="109">
        <f t="shared" si="18"/>
        <v>0.45820416124837449</v>
      </c>
      <c r="AC34" s="109">
        <f t="shared" si="19"/>
        <v>0.41238374512353704</v>
      </c>
      <c r="AD34" s="109">
        <f t="shared" si="20"/>
        <v>4.5820416124837449E-2</v>
      </c>
      <c r="AE34" s="110">
        <v>3</v>
      </c>
      <c r="AF34" s="107">
        <f t="shared" si="21"/>
        <v>3.9011703511053317E-3</v>
      </c>
      <c r="AG34" s="106">
        <f t="shared" si="22"/>
        <v>0.29535565669700914</v>
      </c>
      <c r="AH34" s="106">
        <f t="shared" si="23"/>
        <v>0.26582009102730825</v>
      </c>
      <c r="AI34" s="106">
        <f t="shared" si="24"/>
        <v>2.9535565669700916E-2</v>
      </c>
      <c r="AJ34" s="106">
        <f t="shared" si="25"/>
        <v>4.9441482444733426E-2</v>
      </c>
      <c r="AK34" s="106">
        <f t="shared" si="26"/>
        <v>4.4497334200260086E-2</v>
      </c>
      <c r="AL34" s="106">
        <f t="shared" si="27"/>
        <v>4.9441482444733433E-3</v>
      </c>
      <c r="AM34" s="106">
        <f t="shared" si="28"/>
        <v>2.0890767230169051E-3</v>
      </c>
      <c r="AN34" s="106">
        <f t="shared" si="29"/>
        <v>1.8801690507152147E-3</v>
      </c>
      <c r="AO34" s="106">
        <f t="shared" si="30"/>
        <v>2.0890767230169051E-4</v>
      </c>
      <c r="AP34" s="102">
        <v>76</v>
      </c>
      <c r="AQ34" s="114">
        <f t="shared" si="31"/>
        <v>9.8829648894668401E-2</v>
      </c>
      <c r="AR34" s="105">
        <f t="shared" si="32"/>
        <v>7.4823433029908974</v>
      </c>
      <c r="AS34" s="105">
        <f t="shared" si="33"/>
        <v>6.734108972691808</v>
      </c>
      <c r="AT34" s="105">
        <f t="shared" si="34"/>
        <v>0.74823433029908981</v>
      </c>
      <c r="AU34" s="105">
        <f t="shared" si="35"/>
        <v>1.2525175552665802</v>
      </c>
      <c r="AV34" s="105">
        <f t="shared" si="36"/>
        <v>1.1272657997399222</v>
      </c>
      <c r="AW34" s="105">
        <f t="shared" si="37"/>
        <v>0.12525175552665802</v>
      </c>
      <c r="AX34" s="105">
        <f t="shared" si="38"/>
        <v>5.2923276983094923E-2</v>
      </c>
      <c r="AY34" s="119">
        <f t="shared" si="39"/>
        <v>4.763094928478543E-2</v>
      </c>
      <c r="AZ34" s="119">
        <f t="shared" si="40"/>
        <v>5.292327698309493E-3</v>
      </c>
      <c r="BA34" s="112">
        <v>769</v>
      </c>
      <c r="BB34" s="128">
        <f t="shared" si="41"/>
        <v>1</v>
      </c>
      <c r="BC34" s="113">
        <f t="shared" si="42"/>
        <v>75.70950000000002</v>
      </c>
      <c r="BD34" s="113">
        <f t="shared" si="43"/>
        <v>12.673500000000002</v>
      </c>
      <c r="BE34" s="113">
        <f t="shared" si="44"/>
        <v>0.53549999999999986</v>
      </c>
    </row>
    <row r="35" spans="1:61" ht="15.5" x14ac:dyDescent="0.35">
      <c r="A35" s="102">
        <v>29</v>
      </c>
      <c r="B35" s="26" t="s">
        <v>32</v>
      </c>
      <c r="C35" s="126">
        <v>802.1</v>
      </c>
      <c r="D35" s="126">
        <v>111.6</v>
      </c>
      <c r="E35" s="126">
        <v>35.299999999999997</v>
      </c>
      <c r="F35" s="127">
        <f t="shared" ref="F35:H35" si="72">0.085*C35</f>
        <v>68.178500000000014</v>
      </c>
      <c r="G35" s="127">
        <f t="shared" si="72"/>
        <v>9.4860000000000007</v>
      </c>
      <c r="H35" s="127">
        <f t="shared" si="72"/>
        <v>3.0005000000000002</v>
      </c>
      <c r="I35" s="110">
        <v>12</v>
      </c>
      <c r="J35" s="107">
        <f t="shared" si="1"/>
        <v>1.3921113689095127E-2</v>
      </c>
      <c r="K35" s="106">
        <f t="shared" si="2"/>
        <v>0.94912064965197229</v>
      </c>
      <c r="L35" s="106">
        <f t="shared" si="3"/>
        <v>0.85420858468677507</v>
      </c>
      <c r="M35" s="106">
        <f t="shared" si="4"/>
        <v>9.4912064965197232E-2</v>
      </c>
      <c r="N35" s="106">
        <f t="shared" si="5"/>
        <v>0.13205568445475638</v>
      </c>
      <c r="O35" s="106">
        <f t="shared" si="6"/>
        <v>0.11885011600928075</v>
      </c>
      <c r="P35" s="106">
        <f t="shared" si="7"/>
        <v>1.3205568445475638E-2</v>
      </c>
      <c r="Q35" s="106">
        <f t="shared" si="8"/>
        <v>4.1770301624129931E-2</v>
      </c>
      <c r="R35" s="106">
        <f t="shared" si="9"/>
        <v>3.759327146171694E-2</v>
      </c>
      <c r="S35" s="106">
        <f t="shared" si="10"/>
        <v>4.1770301624129936E-3</v>
      </c>
      <c r="T35" s="115">
        <v>736</v>
      </c>
      <c r="U35" s="116">
        <f t="shared" si="11"/>
        <v>0.85382830626450112</v>
      </c>
      <c r="V35" s="109">
        <f t="shared" si="12"/>
        <v>58.212733178654304</v>
      </c>
      <c r="W35" s="109">
        <f t="shared" si="13"/>
        <v>52.391459860788878</v>
      </c>
      <c r="X35" s="109">
        <f t="shared" si="14"/>
        <v>5.8212733178654306</v>
      </c>
      <c r="Y35" s="109">
        <f t="shared" si="15"/>
        <v>8.0994153132250588</v>
      </c>
      <c r="Z35" s="109">
        <f t="shared" si="16"/>
        <v>7.2894737819025535</v>
      </c>
      <c r="AA35" s="109">
        <f t="shared" si="17"/>
        <v>0.8099415313225059</v>
      </c>
      <c r="AB35" s="109">
        <f t="shared" si="18"/>
        <v>2.5619118329466359</v>
      </c>
      <c r="AC35" s="109">
        <f t="shared" si="19"/>
        <v>2.3057206496519722</v>
      </c>
      <c r="AD35" s="109">
        <f t="shared" si="20"/>
        <v>0.25619118329466362</v>
      </c>
      <c r="AE35" s="110">
        <v>1</v>
      </c>
      <c r="AF35" s="107">
        <f t="shared" si="21"/>
        <v>1.1600928074245939E-3</v>
      </c>
      <c r="AG35" s="106">
        <f t="shared" si="22"/>
        <v>7.9093387470997686E-2</v>
      </c>
      <c r="AH35" s="106">
        <f t="shared" si="23"/>
        <v>7.1184048723897914E-2</v>
      </c>
      <c r="AI35" s="106">
        <f t="shared" si="24"/>
        <v>7.9093387470997693E-3</v>
      </c>
      <c r="AJ35" s="106">
        <f t="shared" si="25"/>
        <v>1.1004640371229699E-2</v>
      </c>
      <c r="AK35" s="106">
        <f t="shared" si="26"/>
        <v>9.904176334106729E-3</v>
      </c>
      <c r="AL35" s="106">
        <f t="shared" si="27"/>
        <v>1.1004640371229701E-3</v>
      </c>
      <c r="AM35" s="106">
        <f t="shared" si="28"/>
        <v>3.4808584686774943E-3</v>
      </c>
      <c r="AN35" s="106">
        <f t="shared" si="29"/>
        <v>3.132772621809745E-3</v>
      </c>
      <c r="AO35" s="106">
        <f t="shared" si="30"/>
        <v>3.4808584686774947E-4</v>
      </c>
      <c r="AP35" s="102">
        <v>113</v>
      </c>
      <c r="AQ35" s="114">
        <f t="shared" si="31"/>
        <v>0.13109048723897912</v>
      </c>
      <c r="AR35" s="105">
        <f t="shared" si="32"/>
        <v>8.9375527842227402</v>
      </c>
      <c r="AS35" s="105">
        <f t="shared" si="33"/>
        <v>8.043797505800466</v>
      </c>
      <c r="AT35" s="105">
        <f t="shared" si="34"/>
        <v>0.89375527842227409</v>
      </c>
      <c r="AU35" s="105">
        <f t="shared" si="35"/>
        <v>1.243524361948956</v>
      </c>
      <c r="AV35" s="105">
        <f t="shared" si="36"/>
        <v>1.1191719257540604</v>
      </c>
      <c r="AW35" s="105">
        <f t="shared" si="37"/>
        <v>0.12435243619489561</v>
      </c>
      <c r="AX35" s="105">
        <f t="shared" si="38"/>
        <v>0.39333700696055685</v>
      </c>
      <c r="AY35" s="119">
        <f t="shared" si="39"/>
        <v>0.35400330626450116</v>
      </c>
      <c r="AZ35" s="119">
        <f t="shared" si="40"/>
        <v>3.9333700696055685E-2</v>
      </c>
      <c r="BA35" s="112">
        <v>862</v>
      </c>
      <c r="BB35" s="128">
        <f t="shared" si="41"/>
        <v>1</v>
      </c>
      <c r="BC35" s="113">
        <f t="shared" si="42"/>
        <v>68.178500000000014</v>
      </c>
      <c r="BD35" s="113">
        <f t="shared" si="43"/>
        <v>9.4860000000000007</v>
      </c>
      <c r="BE35" s="113">
        <f t="shared" si="44"/>
        <v>3.0004999999999997</v>
      </c>
    </row>
    <row r="36" spans="1:61" ht="15.5" x14ac:dyDescent="0.35">
      <c r="A36" s="102">
        <v>30</v>
      </c>
      <c r="B36" s="26" t="s">
        <v>33</v>
      </c>
      <c r="C36" s="126">
        <v>606.70000000000005</v>
      </c>
      <c r="D36" s="126">
        <v>40.9</v>
      </c>
      <c r="E36" s="126">
        <v>7.9</v>
      </c>
      <c r="F36" s="127">
        <f t="shared" ref="F36:H36" si="73">0.085*C36</f>
        <v>51.569500000000005</v>
      </c>
      <c r="G36" s="127">
        <f t="shared" si="73"/>
        <v>3.4765000000000001</v>
      </c>
      <c r="H36" s="127">
        <f t="shared" si="73"/>
        <v>0.6715000000000001</v>
      </c>
      <c r="I36" s="110">
        <v>7</v>
      </c>
      <c r="J36" s="107">
        <f t="shared" si="1"/>
        <v>1.6746411483253589E-2</v>
      </c>
      <c r="K36" s="106">
        <f t="shared" si="2"/>
        <v>0.86360406698564607</v>
      </c>
      <c r="L36" s="106">
        <f t="shared" si="3"/>
        <v>0.77724366028708147</v>
      </c>
      <c r="M36" s="106">
        <f t="shared" si="4"/>
        <v>8.636040669856461E-2</v>
      </c>
      <c r="N36" s="106">
        <f t="shared" si="5"/>
        <v>5.8218899521531108E-2</v>
      </c>
      <c r="O36" s="106">
        <f t="shared" si="6"/>
        <v>5.2397009569377997E-2</v>
      </c>
      <c r="P36" s="106">
        <f t="shared" si="7"/>
        <v>5.8218899521531109E-3</v>
      </c>
      <c r="Q36" s="106">
        <f t="shared" si="8"/>
        <v>1.1245215311004787E-2</v>
      </c>
      <c r="R36" s="106">
        <f t="shared" si="9"/>
        <v>1.012069377990431E-2</v>
      </c>
      <c r="S36" s="106">
        <f t="shared" si="10"/>
        <v>1.1245215311004788E-3</v>
      </c>
      <c r="T36" s="115">
        <v>352</v>
      </c>
      <c r="U36" s="116">
        <f t="shared" si="11"/>
        <v>0.84210526315789469</v>
      </c>
      <c r="V36" s="109">
        <f t="shared" si="12"/>
        <v>43.426947368421054</v>
      </c>
      <c r="W36" s="109">
        <f t="shared" si="13"/>
        <v>39.084252631578948</v>
      </c>
      <c r="X36" s="109">
        <f t="shared" si="14"/>
        <v>4.3426947368421054</v>
      </c>
      <c r="Y36" s="109">
        <f t="shared" si="15"/>
        <v>2.9275789473684211</v>
      </c>
      <c r="Z36" s="109">
        <f t="shared" si="16"/>
        <v>2.6348210526315792</v>
      </c>
      <c r="AA36" s="109">
        <f t="shared" si="17"/>
        <v>0.29275789473684211</v>
      </c>
      <c r="AB36" s="109">
        <f t="shared" si="18"/>
        <v>0.56547368421052635</v>
      </c>
      <c r="AC36" s="109">
        <f t="shared" si="19"/>
        <v>0.50892631578947378</v>
      </c>
      <c r="AD36" s="109">
        <f t="shared" si="20"/>
        <v>5.6547368421052638E-2</v>
      </c>
      <c r="AE36" s="110">
        <v>1</v>
      </c>
      <c r="AF36" s="107">
        <f t="shared" si="21"/>
        <v>2.3923444976076554E-3</v>
      </c>
      <c r="AG36" s="106">
        <f t="shared" si="22"/>
        <v>0.12337200956937799</v>
      </c>
      <c r="AH36" s="106">
        <f t="shared" si="23"/>
        <v>0.11103480861244019</v>
      </c>
      <c r="AI36" s="106">
        <f t="shared" si="24"/>
        <v>1.2337200956937799E-2</v>
      </c>
      <c r="AJ36" s="106">
        <f t="shared" si="25"/>
        <v>8.3169856459330144E-3</v>
      </c>
      <c r="AK36" s="106">
        <f t="shared" si="26"/>
        <v>7.4852870813397129E-3</v>
      </c>
      <c r="AL36" s="106">
        <f t="shared" si="27"/>
        <v>8.3169856459330144E-4</v>
      </c>
      <c r="AM36" s="106">
        <f t="shared" si="28"/>
        <v>1.6064593301435409E-3</v>
      </c>
      <c r="AN36" s="106">
        <f t="shared" si="29"/>
        <v>1.445813397129187E-3</v>
      </c>
      <c r="AO36" s="106">
        <f t="shared" si="30"/>
        <v>1.6064593301435409E-4</v>
      </c>
      <c r="AP36" s="102">
        <v>58</v>
      </c>
      <c r="AQ36" s="114">
        <f t="shared" si="31"/>
        <v>0.13875598086124402</v>
      </c>
      <c r="AR36" s="105">
        <f t="shared" si="32"/>
        <v>7.1555765550239245</v>
      </c>
      <c r="AS36" s="105">
        <f t="shared" si="33"/>
        <v>6.4400188995215322</v>
      </c>
      <c r="AT36" s="105">
        <f t="shared" si="34"/>
        <v>0.71555765550239248</v>
      </c>
      <c r="AU36" s="105">
        <f t="shared" si="35"/>
        <v>0.48238516746411486</v>
      </c>
      <c r="AV36" s="105">
        <f t="shared" si="36"/>
        <v>0.43414665071770336</v>
      </c>
      <c r="AW36" s="105">
        <f t="shared" si="37"/>
        <v>4.823851674641149E-2</v>
      </c>
      <c r="AX36" s="105">
        <f t="shared" si="38"/>
        <v>9.3174641148325368E-2</v>
      </c>
      <c r="AY36" s="119">
        <f t="shared" si="39"/>
        <v>8.3857177033492838E-2</v>
      </c>
      <c r="AZ36" s="119">
        <f t="shared" si="40"/>
        <v>9.3174641148325368E-3</v>
      </c>
      <c r="BA36" s="112">
        <v>418</v>
      </c>
      <c r="BB36" s="128">
        <f t="shared" si="41"/>
        <v>1</v>
      </c>
      <c r="BC36" s="113">
        <f t="shared" si="42"/>
        <v>51.569500000000012</v>
      </c>
      <c r="BD36" s="113">
        <f t="shared" si="43"/>
        <v>3.4765000000000006</v>
      </c>
      <c r="BE36" s="113">
        <f t="shared" si="44"/>
        <v>0.6715000000000001</v>
      </c>
    </row>
    <row r="37" spans="1:61" ht="15.5" x14ac:dyDescent="0.35">
      <c r="A37" s="102">
        <v>31</v>
      </c>
      <c r="B37" s="26" t="s">
        <v>48</v>
      </c>
      <c r="C37" s="126">
        <v>581.20000000000005</v>
      </c>
      <c r="D37" s="126">
        <v>154.5</v>
      </c>
      <c r="E37" s="126">
        <v>8.3000000000000007</v>
      </c>
      <c r="F37" s="127">
        <f t="shared" ref="F37:H37" si="74">0.085*C37</f>
        <v>49.402000000000008</v>
      </c>
      <c r="G37" s="127">
        <f t="shared" si="74"/>
        <v>13.1325</v>
      </c>
      <c r="H37" s="127">
        <f t="shared" si="74"/>
        <v>0.70550000000000013</v>
      </c>
      <c r="I37" s="110">
        <v>0</v>
      </c>
      <c r="J37" s="107">
        <f t="shared" si="1"/>
        <v>0</v>
      </c>
      <c r="K37" s="106">
        <f t="shared" si="2"/>
        <v>0</v>
      </c>
      <c r="L37" s="106">
        <f t="shared" si="3"/>
        <v>0</v>
      </c>
      <c r="M37" s="106">
        <f t="shared" si="4"/>
        <v>0</v>
      </c>
      <c r="N37" s="106">
        <f t="shared" si="5"/>
        <v>0</v>
      </c>
      <c r="O37" s="106">
        <f t="shared" si="6"/>
        <v>0</v>
      </c>
      <c r="P37" s="106">
        <f t="shared" si="7"/>
        <v>0</v>
      </c>
      <c r="Q37" s="106">
        <f t="shared" si="8"/>
        <v>0</v>
      </c>
      <c r="R37" s="106">
        <f t="shared" si="9"/>
        <v>0</v>
      </c>
      <c r="S37" s="106">
        <f t="shared" si="10"/>
        <v>0</v>
      </c>
      <c r="T37" s="115">
        <v>454</v>
      </c>
      <c r="U37" s="116">
        <f t="shared" si="11"/>
        <v>0.85018726591760296</v>
      </c>
      <c r="V37" s="109">
        <f t="shared" si="12"/>
        <v>42.000951310861431</v>
      </c>
      <c r="W37" s="109">
        <f t="shared" si="13"/>
        <v>37.800856179775288</v>
      </c>
      <c r="X37" s="109">
        <f t="shared" si="14"/>
        <v>4.200095131086143</v>
      </c>
      <c r="Y37" s="109">
        <f t="shared" si="15"/>
        <v>11.165084269662922</v>
      </c>
      <c r="Z37" s="109">
        <f t="shared" si="16"/>
        <v>10.04857584269663</v>
      </c>
      <c r="AA37" s="109">
        <f t="shared" si="17"/>
        <v>1.1165084269662922</v>
      </c>
      <c r="AB37" s="109">
        <f t="shared" si="18"/>
        <v>0.59980711610486903</v>
      </c>
      <c r="AC37" s="109">
        <f t="shared" si="19"/>
        <v>0.53982640449438213</v>
      </c>
      <c r="AD37" s="109">
        <f t="shared" si="20"/>
        <v>5.9980711610486903E-2</v>
      </c>
      <c r="AE37" s="110">
        <v>3</v>
      </c>
      <c r="AF37" s="107">
        <f t="shared" si="21"/>
        <v>5.6179775280898875E-3</v>
      </c>
      <c r="AG37" s="106">
        <f t="shared" si="22"/>
        <v>0.27753932584269669</v>
      </c>
      <c r="AH37" s="106">
        <f t="shared" si="23"/>
        <v>0.24978539325842702</v>
      </c>
      <c r="AI37" s="106">
        <f t="shared" si="24"/>
        <v>2.7753932584269669E-2</v>
      </c>
      <c r="AJ37" s="106">
        <f t="shared" si="25"/>
        <v>7.3778089887640452E-2</v>
      </c>
      <c r="AK37" s="106">
        <f t="shared" si="26"/>
        <v>6.640028089887641E-2</v>
      </c>
      <c r="AL37" s="106">
        <f t="shared" si="27"/>
        <v>7.3778089887640459E-3</v>
      </c>
      <c r="AM37" s="106">
        <f t="shared" si="28"/>
        <v>3.9634831460674163E-3</v>
      </c>
      <c r="AN37" s="106">
        <f t="shared" si="29"/>
        <v>3.5671348314606746E-3</v>
      </c>
      <c r="AO37" s="106">
        <f t="shared" si="30"/>
        <v>3.9634831460674163E-4</v>
      </c>
      <c r="AP37" s="102">
        <v>77</v>
      </c>
      <c r="AQ37" s="114">
        <f t="shared" si="31"/>
        <v>0.14419475655430711</v>
      </c>
      <c r="AR37" s="105">
        <f t="shared" si="32"/>
        <v>7.1235093632958808</v>
      </c>
      <c r="AS37" s="105">
        <f t="shared" si="33"/>
        <v>6.4111584269662929</v>
      </c>
      <c r="AT37" s="105">
        <f t="shared" si="34"/>
        <v>0.71235093632958812</v>
      </c>
      <c r="AU37" s="105">
        <f t="shared" si="35"/>
        <v>1.8936376404494382</v>
      </c>
      <c r="AV37" s="105">
        <f t="shared" si="36"/>
        <v>1.7042738764044945</v>
      </c>
      <c r="AW37" s="105">
        <f t="shared" si="37"/>
        <v>0.18936376404494382</v>
      </c>
      <c r="AX37" s="105">
        <f t="shared" si="38"/>
        <v>0.10172940074906368</v>
      </c>
      <c r="AY37" s="119">
        <f t="shared" si="39"/>
        <v>9.1556460674157319E-2</v>
      </c>
      <c r="AZ37" s="119">
        <f t="shared" si="40"/>
        <v>1.0172940074906369E-2</v>
      </c>
      <c r="BA37" s="112">
        <v>534</v>
      </c>
      <c r="BB37" s="128">
        <f t="shared" si="41"/>
        <v>1</v>
      </c>
      <c r="BC37" s="113">
        <f t="shared" si="42"/>
        <v>49.402000000000008</v>
      </c>
      <c r="BD37" s="113">
        <f t="shared" si="43"/>
        <v>13.1325</v>
      </c>
      <c r="BE37" s="113">
        <f t="shared" si="44"/>
        <v>0.70550000000000013</v>
      </c>
    </row>
    <row r="38" spans="1:61" ht="15.5" x14ac:dyDescent="0.35">
      <c r="A38" s="102">
        <v>32</v>
      </c>
      <c r="B38" s="26" t="s">
        <v>49</v>
      </c>
      <c r="C38" s="126">
        <v>463.6</v>
      </c>
      <c r="D38" s="126">
        <v>174.8</v>
      </c>
      <c r="E38" s="126">
        <v>13.7</v>
      </c>
      <c r="F38" s="127">
        <f t="shared" ref="F38:H38" si="75">0.085*C38</f>
        <v>39.406000000000006</v>
      </c>
      <c r="G38" s="127">
        <f t="shared" si="75"/>
        <v>14.858000000000002</v>
      </c>
      <c r="H38" s="127">
        <f t="shared" si="75"/>
        <v>1.1645000000000001</v>
      </c>
      <c r="I38" s="110">
        <v>83</v>
      </c>
      <c r="J38" s="107">
        <f t="shared" si="1"/>
        <v>0.23579545454545456</v>
      </c>
      <c r="K38" s="106">
        <f t="shared" si="2"/>
        <v>9.2917556818181843</v>
      </c>
      <c r="L38" s="106">
        <f t="shared" si="3"/>
        <v>8.3625801136363656</v>
      </c>
      <c r="M38" s="106">
        <f t="shared" si="4"/>
        <v>0.92917556818181846</v>
      </c>
      <c r="N38" s="106">
        <f t="shared" si="5"/>
        <v>3.5034488636363643</v>
      </c>
      <c r="O38" s="106">
        <f t="shared" si="6"/>
        <v>3.1531039772727278</v>
      </c>
      <c r="P38" s="106">
        <f t="shared" si="7"/>
        <v>0.35034488636363648</v>
      </c>
      <c r="Q38" s="106">
        <f t="shared" si="8"/>
        <v>0.27458380681818184</v>
      </c>
      <c r="R38" s="106">
        <f t="shared" si="9"/>
        <v>0.24712542613636365</v>
      </c>
      <c r="S38" s="106">
        <f t="shared" si="10"/>
        <v>2.7458380681818186E-2</v>
      </c>
      <c r="T38" s="115">
        <v>219</v>
      </c>
      <c r="U38" s="116">
        <f t="shared" si="11"/>
        <v>0.62215909090909094</v>
      </c>
      <c r="V38" s="109">
        <f t="shared" si="12"/>
        <v>24.51680113636364</v>
      </c>
      <c r="W38" s="109">
        <f t="shared" si="13"/>
        <v>22.065121022727276</v>
      </c>
      <c r="X38" s="109">
        <f t="shared" si="14"/>
        <v>2.451680113636364</v>
      </c>
      <c r="Y38" s="109">
        <f t="shared" si="15"/>
        <v>9.244039772727275</v>
      </c>
      <c r="Z38" s="109">
        <f t="shared" si="16"/>
        <v>8.3196357954545483</v>
      </c>
      <c r="AA38" s="109">
        <f t="shared" si="17"/>
        <v>0.9244039772727275</v>
      </c>
      <c r="AB38" s="109">
        <f t="shared" si="18"/>
        <v>0.72450426136363644</v>
      </c>
      <c r="AC38" s="109">
        <f t="shared" si="19"/>
        <v>0.65205383522727278</v>
      </c>
      <c r="AD38" s="109">
        <f t="shared" si="20"/>
        <v>7.2450426136363641E-2</v>
      </c>
      <c r="AE38" s="110">
        <v>13</v>
      </c>
      <c r="AF38" s="107">
        <f t="shared" si="21"/>
        <v>3.6931818181818184E-2</v>
      </c>
      <c r="AG38" s="106">
        <f t="shared" si="22"/>
        <v>1.4553352272727276</v>
      </c>
      <c r="AH38" s="106">
        <f t="shared" si="23"/>
        <v>1.3098017045454549</v>
      </c>
      <c r="AI38" s="106">
        <f t="shared" si="24"/>
        <v>0.14553352272727277</v>
      </c>
      <c r="AJ38" s="106">
        <f t="shared" si="25"/>
        <v>0.54873295454545468</v>
      </c>
      <c r="AK38" s="106">
        <f t="shared" si="26"/>
        <v>0.49385965909090923</v>
      </c>
      <c r="AL38" s="106">
        <f t="shared" si="27"/>
        <v>5.4873295454545473E-2</v>
      </c>
      <c r="AM38" s="106">
        <f t="shared" si="28"/>
        <v>4.3007102272727277E-2</v>
      </c>
      <c r="AN38" s="106">
        <f t="shared" si="29"/>
        <v>3.8706392045454549E-2</v>
      </c>
      <c r="AO38" s="106">
        <f t="shared" si="30"/>
        <v>4.3007102272727277E-3</v>
      </c>
      <c r="AP38" s="102">
        <v>37</v>
      </c>
      <c r="AQ38" s="114">
        <f t="shared" si="31"/>
        <v>0.10511363636363637</v>
      </c>
      <c r="AR38" s="105">
        <f t="shared" si="32"/>
        <v>4.1421079545454553</v>
      </c>
      <c r="AS38" s="105">
        <f t="shared" si="33"/>
        <v>3.7278971590909098</v>
      </c>
      <c r="AT38" s="105">
        <f t="shared" si="34"/>
        <v>0.41421079545454553</v>
      </c>
      <c r="AU38" s="105">
        <f t="shared" si="35"/>
        <v>1.5617784090909095</v>
      </c>
      <c r="AV38" s="105">
        <f t="shared" si="36"/>
        <v>1.4056005681818187</v>
      </c>
      <c r="AW38" s="105">
        <f t="shared" si="37"/>
        <v>0.15617784090909095</v>
      </c>
      <c r="AX38" s="105">
        <f t="shared" si="38"/>
        <v>0.12240482954545456</v>
      </c>
      <c r="AY38" s="119">
        <f t="shared" si="39"/>
        <v>0.11016434659090911</v>
      </c>
      <c r="AZ38" s="119">
        <f t="shared" si="40"/>
        <v>1.2240482954545457E-2</v>
      </c>
      <c r="BA38" s="112">
        <v>352</v>
      </c>
      <c r="BB38" s="128">
        <f t="shared" si="41"/>
        <v>1</v>
      </c>
      <c r="BC38" s="113">
        <f t="shared" si="42"/>
        <v>39.406000000000006</v>
      </c>
      <c r="BD38" s="113">
        <f t="shared" si="43"/>
        <v>14.858000000000004</v>
      </c>
      <c r="BE38" s="113">
        <f t="shared" si="44"/>
        <v>1.1645000000000001</v>
      </c>
    </row>
    <row r="39" spans="1:61" ht="15.5" x14ac:dyDescent="0.35">
      <c r="A39" s="102">
        <v>33</v>
      </c>
      <c r="B39" s="26" t="s">
        <v>36</v>
      </c>
      <c r="C39" s="126">
        <v>582.9</v>
      </c>
      <c r="D39" s="126">
        <v>125.5</v>
      </c>
      <c r="E39" s="126">
        <v>4.0999999999999996</v>
      </c>
      <c r="F39" s="127">
        <f t="shared" ref="F39:H39" si="76">0.085*C39</f>
        <v>49.546500000000002</v>
      </c>
      <c r="G39" s="127">
        <f t="shared" si="76"/>
        <v>10.6675</v>
      </c>
      <c r="H39" s="127">
        <f t="shared" si="76"/>
        <v>0.34849999999999998</v>
      </c>
      <c r="I39" s="110">
        <v>15</v>
      </c>
      <c r="J39" s="107">
        <f t="shared" si="1"/>
        <v>2.7124773960216998E-2</v>
      </c>
      <c r="K39" s="106">
        <f t="shared" si="2"/>
        <v>1.3439376130198915</v>
      </c>
      <c r="L39" s="106">
        <f t="shared" si="3"/>
        <v>1.2095438517179022</v>
      </c>
      <c r="M39" s="106">
        <f t="shared" si="4"/>
        <v>0.13439376130198916</v>
      </c>
      <c r="N39" s="106">
        <f t="shared" si="5"/>
        <v>0.28935352622061483</v>
      </c>
      <c r="O39" s="106">
        <f t="shared" si="6"/>
        <v>0.26041817359855335</v>
      </c>
      <c r="P39" s="106">
        <f t="shared" si="7"/>
        <v>2.8935352622061483E-2</v>
      </c>
      <c r="Q39" s="106">
        <f t="shared" si="8"/>
        <v>9.4529837251356233E-3</v>
      </c>
      <c r="R39" s="106">
        <f t="shared" si="9"/>
        <v>8.507685352622061E-3</v>
      </c>
      <c r="S39" s="106">
        <f t="shared" si="10"/>
        <v>9.4529837251356233E-4</v>
      </c>
      <c r="T39" s="115">
        <v>466</v>
      </c>
      <c r="U39" s="116">
        <f t="shared" si="11"/>
        <v>0.84267631103074137</v>
      </c>
      <c r="V39" s="109">
        <f t="shared" si="12"/>
        <v>41.75166184448463</v>
      </c>
      <c r="W39" s="109">
        <f t="shared" si="13"/>
        <v>37.576495660036166</v>
      </c>
      <c r="X39" s="109">
        <f t="shared" si="14"/>
        <v>4.1751661844484635</v>
      </c>
      <c r="Y39" s="109">
        <f t="shared" si="15"/>
        <v>8.9892495479204335</v>
      </c>
      <c r="Z39" s="109">
        <f t="shared" si="16"/>
        <v>8.0903245931283898</v>
      </c>
      <c r="AA39" s="109">
        <f t="shared" si="17"/>
        <v>0.89892495479204337</v>
      </c>
      <c r="AB39" s="109">
        <f t="shared" si="18"/>
        <v>0.29367269439421334</v>
      </c>
      <c r="AC39" s="109">
        <f t="shared" si="19"/>
        <v>0.26430542495479203</v>
      </c>
      <c r="AD39" s="109">
        <f t="shared" si="20"/>
        <v>2.9367269439421334E-2</v>
      </c>
      <c r="AE39" s="110">
        <v>5</v>
      </c>
      <c r="AF39" s="107">
        <f t="shared" si="21"/>
        <v>9.0415913200723331E-3</v>
      </c>
      <c r="AG39" s="106">
        <f t="shared" si="22"/>
        <v>0.44797920433996385</v>
      </c>
      <c r="AH39" s="106">
        <f t="shared" si="23"/>
        <v>0.40318128390596747</v>
      </c>
      <c r="AI39" s="106">
        <f t="shared" si="24"/>
        <v>4.4797920433996385E-2</v>
      </c>
      <c r="AJ39" s="106">
        <f t="shared" si="25"/>
        <v>9.645117540687162E-2</v>
      </c>
      <c r="AK39" s="106">
        <f t="shared" si="26"/>
        <v>8.6806057866184463E-2</v>
      </c>
      <c r="AL39" s="106">
        <f t="shared" si="27"/>
        <v>9.6451175406871634E-3</v>
      </c>
      <c r="AM39" s="106">
        <f t="shared" si="28"/>
        <v>3.1509945750452079E-3</v>
      </c>
      <c r="AN39" s="106">
        <f t="shared" si="29"/>
        <v>2.835895117540687E-3</v>
      </c>
      <c r="AO39" s="106">
        <f t="shared" si="30"/>
        <v>3.1509945750452081E-4</v>
      </c>
      <c r="AP39" s="102">
        <v>67</v>
      </c>
      <c r="AQ39" s="114">
        <f t="shared" si="31"/>
        <v>0.12115732368896925</v>
      </c>
      <c r="AR39" s="105">
        <f t="shared" si="32"/>
        <v>6.0029213381555158</v>
      </c>
      <c r="AS39" s="105">
        <f t="shared" si="33"/>
        <v>5.4026292043399646</v>
      </c>
      <c r="AT39" s="105">
        <f t="shared" si="34"/>
        <v>0.60029213381555158</v>
      </c>
      <c r="AU39" s="105">
        <f t="shared" si="35"/>
        <v>1.2924457504520797</v>
      </c>
      <c r="AV39" s="105">
        <f t="shared" si="36"/>
        <v>1.1632011754068716</v>
      </c>
      <c r="AW39" s="105">
        <f t="shared" si="37"/>
        <v>0.12924457504520798</v>
      </c>
      <c r="AX39" s="105">
        <f t="shared" si="38"/>
        <v>4.2223327305605782E-2</v>
      </c>
      <c r="AY39" s="119">
        <f t="shared" si="39"/>
        <v>3.8000994575045202E-2</v>
      </c>
      <c r="AZ39" s="119">
        <f t="shared" si="40"/>
        <v>4.2223327305605787E-3</v>
      </c>
      <c r="BA39" s="112">
        <v>553</v>
      </c>
      <c r="BB39" s="128">
        <f t="shared" si="41"/>
        <v>0.99999999999999989</v>
      </c>
      <c r="BC39" s="113">
        <f t="shared" si="42"/>
        <v>49.546499999999995</v>
      </c>
      <c r="BD39" s="113">
        <f t="shared" si="43"/>
        <v>10.6675</v>
      </c>
      <c r="BE39" s="113">
        <f t="shared" si="44"/>
        <v>0.34849999999999998</v>
      </c>
    </row>
    <row r="40" spans="1:61" ht="13" x14ac:dyDescent="0.3">
      <c r="A40" s="140"/>
      <c r="B40" s="141" t="s">
        <v>54</v>
      </c>
      <c r="C40" s="130">
        <f t="shared" ref="C40:I40" si="77">SUM(C7:C39)</f>
        <v>23641.200000000001</v>
      </c>
      <c r="D40" s="130">
        <f t="shared" si="77"/>
        <v>4097.1000000000004</v>
      </c>
      <c r="E40" s="130">
        <f t="shared" si="77"/>
        <v>611.9</v>
      </c>
      <c r="F40" s="130">
        <f t="shared" si="77"/>
        <v>2009.5020000000002</v>
      </c>
      <c r="G40" s="130">
        <f t="shared" si="77"/>
        <v>348.25350000000003</v>
      </c>
      <c r="H40" s="130">
        <f t="shared" si="77"/>
        <v>52.011500000000019</v>
      </c>
      <c r="I40" s="130">
        <f t="shared" si="77"/>
        <v>1187</v>
      </c>
      <c r="J40" s="130"/>
      <c r="K40" s="142">
        <f t="shared" ref="K40:T40" si="78">SUM(K7:K39)</f>
        <v>85.399160798203582</v>
      </c>
      <c r="L40" s="142">
        <f t="shared" si="78"/>
        <v>76.859244718383223</v>
      </c>
      <c r="M40" s="142">
        <f t="shared" si="78"/>
        <v>8.5399160798203564</v>
      </c>
      <c r="N40" s="142">
        <f t="shared" si="78"/>
        <v>53.004298259091549</v>
      </c>
      <c r="O40" s="142">
        <f t="shared" si="78"/>
        <v>47.703868433182407</v>
      </c>
      <c r="P40" s="142">
        <f t="shared" si="78"/>
        <v>5.300429825909152</v>
      </c>
      <c r="Q40" s="142">
        <f t="shared" si="78"/>
        <v>7.0635788060331475</v>
      </c>
      <c r="R40" s="142">
        <f t="shared" si="78"/>
        <v>6.3572209254298331</v>
      </c>
      <c r="S40" s="142">
        <f t="shared" si="78"/>
        <v>0.70635788060331473</v>
      </c>
      <c r="T40" s="130">
        <f t="shared" si="78"/>
        <v>17054</v>
      </c>
      <c r="U40" s="130"/>
      <c r="V40" s="142">
        <f t="shared" ref="V40:AE40" si="79">SUM(V7:V39)</f>
        <v>1619.0775145669043</v>
      </c>
      <c r="W40" s="142">
        <f t="shared" si="79"/>
        <v>1457.1697631102138</v>
      </c>
      <c r="X40" s="142">
        <f t="shared" si="79"/>
        <v>161.90775145669048</v>
      </c>
      <c r="Y40" s="142">
        <f t="shared" si="79"/>
        <v>249.09726284769275</v>
      </c>
      <c r="Z40" s="142">
        <f t="shared" si="79"/>
        <v>224.18753656292353</v>
      </c>
      <c r="AA40" s="142">
        <f t="shared" si="79"/>
        <v>24.909726284769274</v>
      </c>
      <c r="AB40" s="142">
        <f t="shared" si="79"/>
        <v>37.536004370329493</v>
      </c>
      <c r="AC40" s="142">
        <f t="shared" si="79"/>
        <v>33.782403933296557</v>
      </c>
      <c r="AD40" s="142">
        <f t="shared" si="79"/>
        <v>3.7536004370329499</v>
      </c>
      <c r="AE40" s="130">
        <f t="shared" si="79"/>
        <v>154</v>
      </c>
      <c r="AF40" s="130"/>
      <c r="AG40" s="142">
        <f t="shared" ref="AG40:AP40" si="80">SUM(AG7:AG39)</f>
        <v>14.449811129287019</v>
      </c>
      <c r="AH40" s="142">
        <f t="shared" si="80"/>
        <v>13.004830016358323</v>
      </c>
      <c r="AI40" s="142">
        <f t="shared" si="80"/>
        <v>1.4449811129287022</v>
      </c>
      <c r="AJ40" s="142">
        <f t="shared" si="80"/>
        <v>3.3231816874135931</v>
      </c>
      <c r="AK40" s="142">
        <f t="shared" si="80"/>
        <v>2.9908635186722337</v>
      </c>
      <c r="AL40" s="142">
        <f t="shared" si="80"/>
        <v>0.33231816874135939</v>
      </c>
      <c r="AM40" s="143">
        <f t="shared" si="80"/>
        <v>0.54911549690253625</v>
      </c>
      <c r="AN40" s="143">
        <f t="shared" si="80"/>
        <v>0.49420394721228256</v>
      </c>
      <c r="AO40" s="143">
        <f t="shared" si="80"/>
        <v>5.4911549690253622E-2</v>
      </c>
      <c r="AP40" s="130">
        <f t="shared" si="80"/>
        <v>3074</v>
      </c>
      <c r="AQ40" s="130"/>
      <c r="AR40" s="144">
        <f t="shared" ref="AR40:BE40" si="81">SUM(AR7:AR39)</f>
        <v>290.57551350560499</v>
      </c>
      <c r="AS40" s="144">
        <f t="shared" si="81"/>
        <v>261.51796215504464</v>
      </c>
      <c r="AT40" s="144">
        <f t="shared" si="81"/>
        <v>29.057551350560509</v>
      </c>
      <c r="AU40" s="144">
        <f t="shared" si="81"/>
        <v>42.828757205802077</v>
      </c>
      <c r="AV40" s="144">
        <f t="shared" si="81"/>
        <v>38.545881485221855</v>
      </c>
      <c r="AW40" s="144">
        <f t="shared" si="81"/>
        <v>4.2828757205802068</v>
      </c>
      <c r="AX40" s="144">
        <f t="shared" si="81"/>
        <v>6.8628013267348189</v>
      </c>
      <c r="AY40" s="144">
        <f t="shared" si="81"/>
        <v>6.176521194061336</v>
      </c>
      <c r="AZ40" s="144">
        <f t="shared" si="81"/>
        <v>0.68628013267348176</v>
      </c>
      <c r="BA40" s="130">
        <f t="shared" si="81"/>
        <v>21469</v>
      </c>
      <c r="BB40" s="130">
        <f t="shared" si="81"/>
        <v>33</v>
      </c>
      <c r="BC40" s="130">
        <f t="shared" si="81"/>
        <v>2009.5020000000002</v>
      </c>
      <c r="BD40" s="130">
        <f t="shared" si="81"/>
        <v>348.25350000000003</v>
      </c>
      <c r="BE40" s="130">
        <f t="shared" si="81"/>
        <v>52.011500000000019</v>
      </c>
      <c r="BF40" s="1"/>
      <c r="BG40" s="1"/>
      <c r="BH40" s="1"/>
      <c r="BI40" s="1"/>
    </row>
    <row r="41" spans="1:61" ht="13" x14ac:dyDescent="0.3">
      <c r="C41" s="135"/>
      <c r="E41" s="135"/>
      <c r="F41" s="135"/>
      <c r="G41" s="124"/>
      <c r="H41" s="124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N41" s="125"/>
      <c r="AO41" s="125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E41" s="1"/>
    </row>
    <row r="42" spans="1:61" ht="13" x14ac:dyDescent="0.3">
      <c r="C42" s="135"/>
      <c r="D42" s="135"/>
      <c r="E42" s="145">
        <f>SUM(C40:E40)</f>
        <v>28350.200000000004</v>
      </c>
      <c r="F42" s="135"/>
      <c r="G42" s="137"/>
      <c r="H42" s="138">
        <f>SUM(F7:H39)</f>
        <v>2409.7670000000003</v>
      </c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N42" s="125"/>
      <c r="AO42" s="125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E42" s="146">
        <f>SUM(BC7:BE39)</f>
        <v>2409.7670000000007</v>
      </c>
    </row>
    <row r="43" spans="1:61" ht="12.5" x14ac:dyDescent="0.25">
      <c r="G43" s="124"/>
      <c r="H43" s="124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N43" s="125"/>
      <c r="AO43" s="125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</row>
    <row r="44" spans="1:61" ht="12.5" x14ac:dyDescent="0.25">
      <c r="G44" s="124"/>
      <c r="H44" s="124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N44" s="125"/>
      <c r="AO44" s="125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</row>
    <row r="45" spans="1:61" ht="12.5" x14ac:dyDescent="0.25">
      <c r="G45" s="124"/>
      <c r="H45" s="124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N45" s="125"/>
      <c r="AO45" s="125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</row>
    <row r="46" spans="1:61" ht="12.5" x14ac:dyDescent="0.25">
      <c r="G46" s="124"/>
      <c r="H46" s="124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N46" s="125"/>
      <c r="AO46" s="125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</row>
    <row r="47" spans="1:61" ht="12.5" x14ac:dyDescent="0.25">
      <c r="G47" s="124"/>
      <c r="H47" s="124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N47" s="125"/>
      <c r="AO47" s="125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</row>
    <row r="48" spans="1:61" ht="12.5" x14ac:dyDescent="0.25">
      <c r="G48" s="124"/>
      <c r="H48" s="124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N48" s="125"/>
      <c r="AO48" s="125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</row>
    <row r="49" spans="18:52" ht="12.5" x14ac:dyDescent="0.25"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N49" s="125"/>
      <c r="AO49" s="125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</row>
    <row r="50" spans="18:52" ht="12.5" x14ac:dyDescent="0.25"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N50" s="125"/>
      <c r="AO50" s="125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</row>
    <row r="51" spans="18:52" ht="12.5" x14ac:dyDescent="0.25"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N51" s="125"/>
      <c r="AO51" s="125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</row>
    <row r="52" spans="18:52" ht="12.5" x14ac:dyDescent="0.25"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</row>
  </sheetData>
  <mergeCells count="47">
    <mergeCell ref="I2:AX2"/>
    <mergeCell ref="BD5:BD6"/>
    <mergeCell ref="BE5:BE6"/>
    <mergeCell ref="A1:BE1"/>
    <mergeCell ref="AF4:AF6"/>
    <mergeCell ref="AP4:AP6"/>
    <mergeCell ref="AQ4:AQ6"/>
    <mergeCell ref="BA4:BA6"/>
    <mergeCell ref="BB4:BB6"/>
    <mergeCell ref="BC5:BC6"/>
    <mergeCell ref="A2:A6"/>
    <mergeCell ref="B2:B6"/>
    <mergeCell ref="C4:C6"/>
    <mergeCell ref="D4:D6"/>
    <mergeCell ref="E4:E6"/>
    <mergeCell ref="BC4:BE4"/>
    <mergeCell ref="C2:E3"/>
    <mergeCell ref="BA2:BE3"/>
    <mergeCell ref="K4:S4"/>
    <mergeCell ref="I3:S3"/>
    <mergeCell ref="V4:AD4"/>
    <mergeCell ref="AP3:AZ3"/>
    <mergeCell ref="AG4:AO4"/>
    <mergeCell ref="AR4:AZ4"/>
    <mergeCell ref="J4:J6"/>
    <mergeCell ref="T4:T6"/>
    <mergeCell ref="U4:U6"/>
    <mergeCell ref="AE4:AE6"/>
    <mergeCell ref="F4:F6"/>
    <mergeCell ref="G4:G6"/>
    <mergeCell ref="H4:H6"/>
    <mergeCell ref="AU5:AW5"/>
    <mergeCell ref="AX5:AZ5"/>
    <mergeCell ref="T3:AD3"/>
    <mergeCell ref="AE3:AO3"/>
    <mergeCell ref="F2:H3"/>
    <mergeCell ref="K5:M5"/>
    <mergeCell ref="AG5:AI5"/>
    <mergeCell ref="AJ5:AL5"/>
    <mergeCell ref="AM5:AO5"/>
    <mergeCell ref="AR5:AT5"/>
    <mergeCell ref="N5:P5"/>
    <mergeCell ref="Q5:S5"/>
    <mergeCell ref="Y5:AA5"/>
    <mergeCell ref="AB5:AD5"/>
    <mergeCell ref="V5:X5"/>
    <mergeCell ref="I4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K6"/>
  <sheetViews>
    <sheetView workbookViewId="0"/>
  </sheetViews>
  <sheetFormatPr defaultColWidth="14.453125" defaultRowHeight="15.75" customHeight="1" x14ac:dyDescent="0.25"/>
  <cols>
    <col min="1" max="1" width="28.453125" customWidth="1"/>
  </cols>
  <sheetData>
    <row r="1" spans="1:11" ht="15.75" customHeight="1" x14ac:dyDescent="0.45">
      <c r="A1" s="147" t="s">
        <v>147</v>
      </c>
      <c r="B1" s="147" t="s">
        <v>148</v>
      </c>
      <c r="C1" s="147" t="s">
        <v>149</v>
      </c>
      <c r="D1" s="147" t="s">
        <v>150</v>
      </c>
      <c r="E1" s="147" t="s">
        <v>151</v>
      </c>
      <c r="F1" s="147" t="s">
        <v>152</v>
      </c>
      <c r="G1" s="147" t="s">
        <v>153</v>
      </c>
      <c r="H1" s="147" t="s">
        <v>154</v>
      </c>
      <c r="I1" s="147" t="s">
        <v>155</v>
      </c>
      <c r="J1" s="147" t="s">
        <v>156</v>
      </c>
      <c r="K1" s="147" t="s">
        <v>157</v>
      </c>
    </row>
    <row r="2" spans="1:11" ht="15.75" customHeight="1" x14ac:dyDescent="0.45">
      <c r="A2" s="148" t="s">
        <v>158</v>
      </c>
      <c r="B2" s="148" t="s">
        <v>107</v>
      </c>
      <c r="C2" s="148" t="s">
        <v>109</v>
      </c>
      <c r="D2" s="148" t="s">
        <v>111</v>
      </c>
      <c r="E2" s="148" t="s">
        <v>109</v>
      </c>
      <c r="F2" s="148" t="s">
        <v>113</v>
      </c>
      <c r="G2" s="148" t="s">
        <v>111</v>
      </c>
      <c r="H2" s="148" t="s">
        <v>111</v>
      </c>
      <c r="I2" s="148" t="s">
        <v>111</v>
      </c>
      <c r="J2" s="148" t="s">
        <v>113</v>
      </c>
      <c r="K2" s="148" t="s">
        <v>113</v>
      </c>
    </row>
    <row r="3" spans="1:11" ht="15.75" customHeight="1" x14ac:dyDescent="0.45">
      <c r="A3" s="148" t="s">
        <v>159</v>
      </c>
      <c r="B3" s="148" t="s">
        <v>108</v>
      </c>
      <c r="C3" s="148" t="s">
        <v>110</v>
      </c>
      <c r="D3" s="148" t="s">
        <v>112</v>
      </c>
      <c r="E3" s="148" t="s">
        <v>110</v>
      </c>
      <c r="F3" s="148" t="s">
        <v>160</v>
      </c>
      <c r="G3" s="148" t="s">
        <v>112</v>
      </c>
      <c r="H3" s="148" t="s">
        <v>112</v>
      </c>
      <c r="I3" s="148" t="s">
        <v>112</v>
      </c>
      <c r="J3" s="148" t="s">
        <v>160</v>
      </c>
      <c r="K3" s="148" t="s">
        <v>160</v>
      </c>
    </row>
    <row r="4" spans="1:11" ht="15.75" customHeight="1" x14ac:dyDescent="0.4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5.75" customHeight="1" x14ac:dyDescent="0.45">
      <c r="A5" s="149"/>
    </row>
    <row r="6" spans="1:11" ht="15.75" customHeight="1" x14ac:dyDescent="0.45">
      <c r="A6" s="1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Consolidated N.2.0.</vt:lpstr>
      <vt:lpstr>Consolidated N.3.0.</vt:lpstr>
      <vt:lpstr>Courses &amp; HMs</vt:lpstr>
      <vt:lpstr>Dist wise school type %</vt:lpstr>
      <vt:lpstr>N.1.0._Sample_Final080322</vt:lpstr>
      <vt:lpstr> N.2.0._Sample_Final080322</vt:lpstr>
      <vt:lpstr>N.3.0._Sample_Final080322</vt:lpstr>
      <vt:lpstr>School type_UDISE &amp; TS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2022-03-08T14:47:58Z</dcterms:created>
  <dcterms:modified xsi:type="dcterms:W3CDTF">2022-03-08T14:50:47Z</dcterms:modified>
</cp:coreProperties>
</file>